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600" windowHeight="11760" tabRatio="614" firstSheet="1" activeTab="1"/>
  </bookViews>
  <sheets>
    <sheet name="H28個票" sheetId="2" r:id="rId1"/>
    <sheet name="H28月別" sheetId="4" r:id="rId2"/>
  </sheets>
  <externalReferences>
    <externalReference r:id="rId3"/>
  </externalReferences>
  <definedNames>
    <definedName name="_xlnm.Print_Area" localSheetId="1">H28月別!$U$1:$AI$146</definedName>
    <definedName name="_xlnm.Print_Titles" localSheetId="0">H28個票!$A:$C,H28個票!$1:$2</definedName>
  </definedNames>
  <calcPr calcId="152511"/>
</workbook>
</file>

<file path=xl/calcChain.xml><?xml version="1.0" encoding="utf-8"?>
<calcChain xmlns="http://schemas.openxmlformats.org/spreadsheetml/2006/main">
  <c r="R134" i="4" l="1"/>
  <c r="Q134" i="4"/>
  <c r="P134" i="4"/>
  <c r="O134" i="4"/>
  <c r="N134" i="4"/>
  <c r="M134" i="4"/>
  <c r="S134" i="4" s="1"/>
  <c r="H134" i="4"/>
  <c r="G134" i="4"/>
  <c r="F134" i="4"/>
  <c r="E134" i="4"/>
  <c r="I134" i="4" s="1"/>
  <c r="D134" i="4"/>
  <c r="C134" i="4"/>
  <c r="R133" i="4"/>
  <c r="Q133" i="4"/>
  <c r="P133" i="4"/>
  <c r="O133" i="4"/>
  <c r="N133" i="4"/>
  <c r="M133" i="4"/>
  <c r="H133" i="4"/>
  <c r="G133" i="4"/>
  <c r="F133" i="4"/>
  <c r="E133" i="4"/>
  <c r="D133" i="4"/>
  <c r="C133" i="4"/>
  <c r="I133" i="4" s="1"/>
  <c r="R132" i="4"/>
  <c r="Q132" i="4"/>
  <c r="P132" i="4"/>
  <c r="O132" i="4"/>
  <c r="S132" i="4" s="1"/>
  <c r="N132" i="4"/>
  <c r="M132" i="4"/>
  <c r="H132" i="4"/>
  <c r="G132" i="4"/>
  <c r="F132" i="4"/>
  <c r="E132" i="4"/>
  <c r="I132" i="4" s="1"/>
  <c r="D132" i="4"/>
  <c r="C132" i="4"/>
  <c r="R131" i="4"/>
  <c r="Q131" i="4"/>
  <c r="P131" i="4"/>
  <c r="O131" i="4"/>
  <c r="N131" i="4"/>
  <c r="M131" i="4"/>
  <c r="H131" i="4"/>
  <c r="G131" i="4"/>
  <c r="F131" i="4"/>
  <c r="E131" i="4"/>
  <c r="D131" i="4"/>
  <c r="C131" i="4"/>
  <c r="I131" i="4" s="1"/>
  <c r="R130" i="4"/>
  <c r="Q130" i="4"/>
  <c r="P130" i="4"/>
  <c r="O130" i="4"/>
  <c r="S130" i="4" s="1"/>
  <c r="N130" i="4"/>
  <c r="M130" i="4"/>
  <c r="H130" i="4"/>
  <c r="G130" i="4"/>
  <c r="F130" i="4"/>
  <c r="E130" i="4"/>
  <c r="I130" i="4" s="1"/>
  <c r="D130" i="4"/>
  <c r="C130" i="4"/>
  <c r="R129" i="4"/>
  <c r="Q129" i="4"/>
  <c r="P129" i="4"/>
  <c r="O129" i="4"/>
  <c r="N129" i="4"/>
  <c r="M129" i="4"/>
  <c r="S129" i="4" s="1"/>
  <c r="H129" i="4"/>
  <c r="G129" i="4"/>
  <c r="F129" i="4"/>
  <c r="E129" i="4"/>
  <c r="D129" i="4"/>
  <c r="C129" i="4"/>
  <c r="I129" i="4" s="1"/>
  <c r="R128" i="4"/>
  <c r="Q128" i="4"/>
  <c r="P128" i="4"/>
  <c r="O128" i="4"/>
  <c r="N128" i="4"/>
  <c r="M128" i="4"/>
  <c r="H128" i="4"/>
  <c r="G128" i="4"/>
  <c r="F128" i="4"/>
  <c r="E128" i="4"/>
  <c r="I128" i="4" s="1"/>
  <c r="D128" i="4"/>
  <c r="C128" i="4"/>
  <c r="R127" i="4"/>
  <c r="Q127" i="4"/>
  <c r="P127" i="4"/>
  <c r="O127" i="4"/>
  <c r="N127" i="4"/>
  <c r="M127" i="4"/>
  <c r="S127" i="4" s="1"/>
  <c r="H127" i="4"/>
  <c r="G127" i="4"/>
  <c r="F127" i="4"/>
  <c r="E127" i="4"/>
  <c r="D127" i="4"/>
  <c r="C127" i="4"/>
  <c r="I127" i="4" s="1"/>
  <c r="R126" i="4"/>
  <c r="Q126" i="4"/>
  <c r="P126" i="4"/>
  <c r="O126" i="4"/>
  <c r="N126" i="4"/>
  <c r="M126" i="4"/>
  <c r="S126" i="4" s="1"/>
  <c r="H126" i="4"/>
  <c r="G126" i="4"/>
  <c r="F126" i="4"/>
  <c r="E126" i="4"/>
  <c r="I126" i="4" s="1"/>
  <c r="D126" i="4"/>
  <c r="C126" i="4"/>
  <c r="R125" i="4"/>
  <c r="R137" i="4" s="1"/>
  <c r="R143" i="4" s="1"/>
  <c r="Q125" i="4"/>
  <c r="P125" i="4"/>
  <c r="O125" i="4"/>
  <c r="N125" i="4"/>
  <c r="M125" i="4"/>
  <c r="H125" i="4"/>
  <c r="G125" i="4"/>
  <c r="F125" i="4"/>
  <c r="E125" i="4"/>
  <c r="D125" i="4"/>
  <c r="C125" i="4"/>
  <c r="I125" i="4" s="1"/>
  <c r="R124" i="4"/>
  <c r="Q124" i="4"/>
  <c r="P124" i="4"/>
  <c r="O124" i="4"/>
  <c r="S124" i="4" s="1"/>
  <c r="N124" i="4"/>
  <c r="M124" i="4"/>
  <c r="H124" i="4"/>
  <c r="G124" i="4"/>
  <c r="F124" i="4"/>
  <c r="E124" i="4"/>
  <c r="I124" i="4" s="1"/>
  <c r="D124" i="4"/>
  <c r="C124" i="4"/>
  <c r="R123" i="4"/>
  <c r="Q123" i="4"/>
  <c r="P123" i="4"/>
  <c r="O123" i="4"/>
  <c r="N123" i="4"/>
  <c r="M123" i="4"/>
  <c r="H123" i="4"/>
  <c r="G123" i="4"/>
  <c r="F123" i="4"/>
  <c r="E123" i="4"/>
  <c r="D123" i="4"/>
  <c r="C123" i="4"/>
  <c r="I123" i="4" s="1"/>
  <c r="R122" i="4"/>
  <c r="Q122" i="4"/>
  <c r="P122" i="4"/>
  <c r="O122" i="4"/>
  <c r="S122" i="4" s="1"/>
  <c r="N122" i="4"/>
  <c r="M122" i="4"/>
  <c r="H122" i="4"/>
  <c r="G122" i="4"/>
  <c r="F122" i="4"/>
  <c r="E122" i="4"/>
  <c r="I122" i="4" s="1"/>
  <c r="D122" i="4"/>
  <c r="C122" i="4"/>
  <c r="R121" i="4"/>
  <c r="Q121" i="4"/>
  <c r="P121" i="4"/>
  <c r="O121" i="4"/>
  <c r="N121" i="4"/>
  <c r="M121" i="4"/>
  <c r="S121" i="4" s="1"/>
  <c r="H121" i="4"/>
  <c r="G121" i="4"/>
  <c r="F121" i="4"/>
  <c r="E121" i="4"/>
  <c r="D121" i="4"/>
  <c r="C121" i="4"/>
  <c r="I121" i="4" s="1"/>
  <c r="R120" i="4"/>
  <c r="Q120" i="4"/>
  <c r="P120" i="4"/>
  <c r="O120" i="4"/>
  <c r="N120" i="4"/>
  <c r="M120" i="4"/>
  <c r="H120" i="4"/>
  <c r="G120" i="4"/>
  <c r="F120" i="4"/>
  <c r="E120" i="4"/>
  <c r="I120" i="4" s="1"/>
  <c r="D120" i="4"/>
  <c r="C120" i="4"/>
  <c r="R119" i="4"/>
  <c r="Q119" i="4"/>
  <c r="P119" i="4"/>
  <c r="O119" i="4"/>
  <c r="N119" i="4"/>
  <c r="M119" i="4"/>
  <c r="S119" i="4" s="1"/>
  <c r="H119" i="4"/>
  <c r="G119" i="4"/>
  <c r="F119" i="4"/>
  <c r="E119" i="4"/>
  <c r="D119" i="4"/>
  <c r="C119" i="4"/>
  <c r="I119" i="4" s="1"/>
  <c r="R118" i="4"/>
  <c r="Q118" i="4"/>
  <c r="P118" i="4"/>
  <c r="O118" i="4"/>
  <c r="N118" i="4"/>
  <c r="M118" i="4"/>
  <c r="H118" i="4"/>
  <c r="G118" i="4"/>
  <c r="F118" i="4"/>
  <c r="E118" i="4"/>
  <c r="I118" i="4" s="1"/>
  <c r="D118" i="4"/>
  <c r="C118" i="4"/>
  <c r="R117" i="4"/>
  <c r="Q117" i="4"/>
  <c r="P117" i="4"/>
  <c r="O117" i="4"/>
  <c r="N117" i="4"/>
  <c r="M117" i="4"/>
  <c r="H117" i="4"/>
  <c r="G117" i="4"/>
  <c r="F117" i="4"/>
  <c r="E117" i="4"/>
  <c r="D117" i="4"/>
  <c r="C117" i="4"/>
  <c r="I117" i="4" s="1"/>
  <c r="R116" i="4"/>
  <c r="Q116" i="4"/>
  <c r="P116" i="4"/>
  <c r="O116" i="4"/>
  <c r="S116" i="4" s="1"/>
  <c r="N116" i="4"/>
  <c r="M116" i="4"/>
  <c r="H116" i="4"/>
  <c r="G116" i="4"/>
  <c r="F116" i="4"/>
  <c r="E116" i="4"/>
  <c r="I116" i="4" s="1"/>
  <c r="D116" i="4"/>
  <c r="C116" i="4"/>
  <c r="R115" i="4"/>
  <c r="Q115" i="4"/>
  <c r="P115" i="4"/>
  <c r="O115" i="4"/>
  <c r="N115" i="4"/>
  <c r="M115" i="4"/>
  <c r="H115" i="4"/>
  <c r="G115" i="4"/>
  <c r="AA115" i="4" s="1"/>
  <c r="F115" i="4"/>
  <c r="E115" i="4"/>
  <c r="D115" i="4"/>
  <c r="C115" i="4"/>
  <c r="R114" i="4"/>
  <c r="Q114" i="4"/>
  <c r="P114" i="4"/>
  <c r="O114" i="4"/>
  <c r="S114" i="4" s="1"/>
  <c r="N114" i="4"/>
  <c r="M114" i="4"/>
  <c r="H114" i="4"/>
  <c r="G114" i="4"/>
  <c r="F114" i="4"/>
  <c r="E114" i="4"/>
  <c r="I114" i="4" s="1"/>
  <c r="D114" i="4"/>
  <c r="C114" i="4"/>
  <c r="R113" i="4"/>
  <c r="Q113" i="4"/>
  <c r="P113" i="4"/>
  <c r="O113" i="4"/>
  <c r="N113" i="4"/>
  <c r="M113" i="4"/>
  <c r="S113" i="4" s="1"/>
  <c r="H113" i="4"/>
  <c r="G113" i="4"/>
  <c r="F113" i="4"/>
  <c r="E113" i="4"/>
  <c r="D113" i="4"/>
  <c r="C113" i="4"/>
  <c r="I113" i="4" s="1"/>
  <c r="R112" i="4"/>
  <c r="Q112" i="4"/>
  <c r="P112" i="4"/>
  <c r="O112" i="4"/>
  <c r="N112" i="4"/>
  <c r="M112" i="4"/>
  <c r="H112" i="4"/>
  <c r="G112" i="4"/>
  <c r="F112" i="4"/>
  <c r="E112" i="4"/>
  <c r="I112" i="4" s="1"/>
  <c r="D112" i="4"/>
  <c r="C112" i="4"/>
  <c r="R111" i="4"/>
  <c r="Q111" i="4"/>
  <c r="P111" i="4"/>
  <c r="O111" i="4"/>
  <c r="N111" i="4"/>
  <c r="M111" i="4"/>
  <c r="S111" i="4" s="1"/>
  <c r="H111" i="4"/>
  <c r="G111" i="4"/>
  <c r="F111" i="4"/>
  <c r="E111" i="4"/>
  <c r="D111" i="4"/>
  <c r="C111" i="4"/>
  <c r="I111" i="4" s="1"/>
  <c r="R110" i="4"/>
  <c r="Q110" i="4"/>
  <c r="P110" i="4"/>
  <c r="O110" i="4"/>
  <c r="N110" i="4"/>
  <c r="M110" i="4"/>
  <c r="H110" i="4"/>
  <c r="G110" i="4"/>
  <c r="F110" i="4"/>
  <c r="E110" i="4"/>
  <c r="I110" i="4" s="1"/>
  <c r="D110" i="4"/>
  <c r="C110" i="4"/>
  <c r="R109" i="4"/>
  <c r="Q109" i="4"/>
  <c r="P109" i="4"/>
  <c r="O109" i="4"/>
  <c r="N109" i="4"/>
  <c r="M109" i="4"/>
  <c r="H109" i="4"/>
  <c r="G109" i="4"/>
  <c r="F109" i="4"/>
  <c r="E109" i="4"/>
  <c r="D109" i="4"/>
  <c r="C109" i="4"/>
  <c r="I109" i="4" s="1"/>
  <c r="R108" i="4"/>
  <c r="Q108" i="4"/>
  <c r="P108" i="4"/>
  <c r="O108" i="4"/>
  <c r="S108" i="4" s="1"/>
  <c r="N108" i="4"/>
  <c r="M108" i="4"/>
  <c r="H108" i="4"/>
  <c r="G108" i="4"/>
  <c r="F108" i="4"/>
  <c r="E108" i="4"/>
  <c r="I108" i="4" s="1"/>
  <c r="D108" i="4"/>
  <c r="C108" i="4"/>
  <c r="R107" i="4"/>
  <c r="Q107" i="4"/>
  <c r="P107" i="4"/>
  <c r="O107" i="4"/>
  <c r="N107" i="4"/>
  <c r="M107" i="4"/>
  <c r="H107" i="4"/>
  <c r="G107" i="4"/>
  <c r="F107" i="4"/>
  <c r="E107" i="4"/>
  <c r="D107" i="4"/>
  <c r="C107" i="4"/>
  <c r="I107" i="4" s="1"/>
  <c r="R106" i="4"/>
  <c r="Q106" i="4"/>
  <c r="P106" i="4"/>
  <c r="O106" i="4"/>
  <c r="S106" i="4" s="1"/>
  <c r="N106" i="4"/>
  <c r="M106" i="4"/>
  <c r="H106" i="4"/>
  <c r="G106" i="4"/>
  <c r="F106" i="4"/>
  <c r="E106" i="4"/>
  <c r="I106" i="4" s="1"/>
  <c r="D106" i="4"/>
  <c r="C106" i="4"/>
  <c r="R105" i="4"/>
  <c r="Q105" i="4"/>
  <c r="P105" i="4"/>
  <c r="O105" i="4"/>
  <c r="N105" i="4"/>
  <c r="M105" i="4"/>
  <c r="S105" i="4" s="1"/>
  <c r="H105" i="4"/>
  <c r="G105" i="4"/>
  <c r="F105" i="4"/>
  <c r="E105" i="4"/>
  <c r="D105" i="4"/>
  <c r="C105" i="4"/>
  <c r="I105" i="4" s="1"/>
  <c r="R104" i="4"/>
  <c r="Q104" i="4"/>
  <c r="P104" i="4"/>
  <c r="AF104" i="4" s="1"/>
  <c r="O104" i="4"/>
  <c r="N104" i="4"/>
  <c r="M104" i="4"/>
  <c r="H104" i="4"/>
  <c r="G104" i="4"/>
  <c r="F104" i="4"/>
  <c r="E104" i="4"/>
  <c r="Y104" i="4" s="1"/>
  <c r="D104" i="4"/>
  <c r="C104" i="4"/>
  <c r="R103" i="4"/>
  <c r="Q103" i="4"/>
  <c r="P103" i="4"/>
  <c r="O103" i="4"/>
  <c r="N103" i="4"/>
  <c r="M103" i="4"/>
  <c r="S103" i="4" s="1"/>
  <c r="H103" i="4"/>
  <c r="G103" i="4"/>
  <c r="F103" i="4"/>
  <c r="E103" i="4"/>
  <c r="D103" i="4"/>
  <c r="C103" i="4"/>
  <c r="I103" i="4" s="1"/>
  <c r="R102" i="4"/>
  <c r="Q102" i="4"/>
  <c r="P102" i="4"/>
  <c r="O102" i="4"/>
  <c r="N102" i="4"/>
  <c r="M102" i="4"/>
  <c r="H102" i="4"/>
  <c r="G102" i="4"/>
  <c r="F102" i="4"/>
  <c r="E102" i="4"/>
  <c r="I102" i="4" s="1"/>
  <c r="D102" i="4"/>
  <c r="C102" i="4"/>
  <c r="R101" i="4"/>
  <c r="Q101" i="4"/>
  <c r="P101" i="4"/>
  <c r="O101" i="4"/>
  <c r="N101" i="4"/>
  <c r="M101" i="4"/>
  <c r="H101" i="4"/>
  <c r="G101" i="4"/>
  <c r="F101" i="4"/>
  <c r="E101" i="4"/>
  <c r="D101" i="4"/>
  <c r="C101" i="4"/>
  <c r="I101" i="4" s="1"/>
  <c r="R100" i="4"/>
  <c r="Q100" i="4"/>
  <c r="P100" i="4"/>
  <c r="O100" i="4"/>
  <c r="S100" i="4" s="1"/>
  <c r="N100" i="4"/>
  <c r="M100" i="4"/>
  <c r="H100" i="4"/>
  <c r="G100" i="4"/>
  <c r="F100" i="4"/>
  <c r="E100" i="4"/>
  <c r="I100" i="4" s="1"/>
  <c r="D100" i="4"/>
  <c r="C100" i="4"/>
  <c r="R99" i="4"/>
  <c r="Q99" i="4"/>
  <c r="P99" i="4"/>
  <c r="O99" i="4"/>
  <c r="N99" i="4"/>
  <c r="M99" i="4"/>
  <c r="H99" i="4"/>
  <c r="G99" i="4"/>
  <c r="F99" i="4"/>
  <c r="E99" i="4"/>
  <c r="D99" i="4"/>
  <c r="C99" i="4"/>
  <c r="I99" i="4" s="1"/>
  <c r="R98" i="4"/>
  <c r="Q98" i="4"/>
  <c r="P98" i="4"/>
  <c r="O98" i="4"/>
  <c r="S98" i="4" s="1"/>
  <c r="N98" i="4"/>
  <c r="M98" i="4"/>
  <c r="H98" i="4"/>
  <c r="G98" i="4"/>
  <c r="F98" i="4"/>
  <c r="E98" i="4"/>
  <c r="I98" i="4" s="1"/>
  <c r="D98" i="4"/>
  <c r="C98" i="4"/>
  <c r="R97" i="4"/>
  <c r="Q97" i="4"/>
  <c r="P97" i="4"/>
  <c r="O97" i="4"/>
  <c r="N97" i="4"/>
  <c r="M97" i="4"/>
  <c r="S97" i="4" s="1"/>
  <c r="H97" i="4"/>
  <c r="G97" i="4"/>
  <c r="F97" i="4"/>
  <c r="E97" i="4"/>
  <c r="D97" i="4"/>
  <c r="C97" i="4"/>
  <c r="I97" i="4" s="1"/>
  <c r="R96" i="4"/>
  <c r="Q96" i="4"/>
  <c r="P96" i="4"/>
  <c r="O96" i="4"/>
  <c r="N96" i="4"/>
  <c r="M96" i="4"/>
  <c r="H96" i="4"/>
  <c r="G96" i="4"/>
  <c r="F96" i="4"/>
  <c r="E96" i="4"/>
  <c r="I96" i="4" s="1"/>
  <c r="D96" i="4"/>
  <c r="C96" i="4"/>
  <c r="R95" i="4"/>
  <c r="Q95" i="4"/>
  <c r="P95" i="4"/>
  <c r="O95" i="4"/>
  <c r="N95" i="4"/>
  <c r="M95" i="4"/>
  <c r="S95" i="4" s="1"/>
  <c r="H95" i="4"/>
  <c r="G95" i="4"/>
  <c r="F95" i="4"/>
  <c r="E95" i="4"/>
  <c r="D95" i="4"/>
  <c r="C95" i="4"/>
  <c r="I95" i="4" s="1"/>
  <c r="R94" i="4"/>
  <c r="Q94" i="4"/>
  <c r="P94" i="4"/>
  <c r="O94" i="4"/>
  <c r="N94" i="4"/>
  <c r="M94" i="4"/>
  <c r="H94" i="4"/>
  <c r="G94" i="4"/>
  <c r="F94" i="4"/>
  <c r="E94" i="4"/>
  <c r="I94" i="4" s="1"/>
  <c r="D94" i="4"/>
  <c r="C94" i="4"/>
  <c r="R93" i="4"/>
  <c r="AH93" i="4" s="1"/>
  <c r="Q93" i="4"/>
  <c r="P93" i="4"/>
  <c r="O93" i="4"/>
  <c r="N93" i="4"/>
  <c r="N135" i="4" s="1"/>
  <c r="N141" i="4" s="1"/>
  <c r="M93" i="4"/>
  <c r="H93" i="4"/>
  <c r="G93" i="4"/>
  <c r="F93" i="4"/>
  <c r="E93" i="4"/>
  <c r="D93" i="4"/>
  <c r="C93" i="4"/>
  <c r="I93" i="4" s="1"/>
  <c r="R92" i="4"/>
  <c r="Q92" i="4"/>
  <c r="P92" i="4"/>
  <c r="O92" i="4"/>
  <c r="S92" i="4" s="1"/>
  <c r="N92" i="4"/>
  <c r="M92" i="4"/>
  <c r="H92" i="4"/>
  <c r="G92" i="4"/>
  <c r="F92" i="4"/>
  <c r="E92" i="4"/>
  <c r="I92" i="4" s="1"/>
  <c r="D92" i="4"/>
  <c r="C92" i="4"/>
  <c r="R91" i="4"/>
  <c r="Q91" i="4"/>
  <c r="P91" i="4"/>
  <c r="O91" i="4"/>
  <c r="N91" i="4"/>
  <c r="M91" i="4"/>
  <c r="H91" i="4"/>
  <c r="G91" i="4"/>
  <c r="F91" i="4"/>
  <c r="E91" i="4"/>
  <c r="D91" i="4"/>
  <c r="C91" i="4"/>
  <c r="I91" i="4" s="1"/>
  <c r="R90" i="4"/>
  <c r="Q90" i="4"/>
  <c r="P90" i="4"/>
  <c r="O90" i="4"/>
  <c r="S90" i="4" s="1"/>
  <c r="N90" i="4"/>
  <c r="M90" i="4"/>
  <c r="H90" i="4"/>
  <c r="G90" i="4"/>
  <c r="F90" i="4"/>
  <c r="E90" i="4"/>
  <c r="I90" i="4" s="1"/>
  <c r="D90" i="4"/>
  <c r="C90" i="4"/>
  <c r="R89" i="4"/>
  <c r="Q89" i="4"/>
  <c r="P89" i="4"/>
  <c r="O89" i="4"/>
  <c r="N89" i="4"/>
  <c r="M89" i="4"/>
  <c r="S89" i="4" s="1"/>
  <c r="H89" i="4"/>
  <c r="G89" i="4"/>
  <c r="F89" i="4"/>
  <c r="E89" i="4"/>
  <c r="D89" i="4"/>
  <c r="C89" i="4"/>
  <c r="I89" i="4" s="1"/>
  <c r="R88" i="4"/>
  <c r="Q88" i="4"/>
  <c r="P88" i="4"/>
  <c r="P136" i="4" s="1"/>
  <c r="O88" i="4"/>
  <c r="N88" i="4"/>
  <c r="M88" i="4"/>
  <c r="H88" i="4"/>
  <c r="G88" i="4"/>
  <c r="F88" i="4"/>
  <c r="E88" i="4"/>
  <c r="I88" i="4" s="1"/>
  <c r="D88" i="4"/>
  <c r="C88" i="4"/>
  <c r="R87" i="4"/>
  <c r="Q87" i="4"/>
  <c r="P87" i="4"/>
  <c r="O87" i="4"/>
  <c r="N87" i="4"/>
  <c r="M87" i="4"/>
  <c r="S87" i="4" s="1"/>
  <c r="H87" i="4"/>
  <c r="G87" i="4"/>
  <c r="F87" i="4"/>
  <c r="E87" i="4"/>
  <c r="D87" i="4"/>
  <c r="C87" i="4"/>
  <c r="I87" i="4" s="1"/>
  <c r="R86" i="4"/>
  <c r="Q86" i="4"/>
  <c r="P86" i="4"/>
  <c r="O86" i="4"/>
  <c r="N86" i="4"/>
  <c r="M86" i="4"/>
  <c r="H86" i="4"/>
  <c r="G86" i="4"/>
  <c r="F86" i="4"/>
  <c r="E86" i="4"/>
  <c r="I86" i="4" s="1"/>
  <c r="D86" i="4"/>
  <c r="C86" i="4"/>
  <c r="R85" i="4"/>
  <c r="Q85" i="4"/>
  <c r="P85" i="4"/>
  <c r="O85" i="4"/>
  <c r="N85" i="4"/>
  <c r="M85" i="4"/>
  <c r="H85" i="4"/>
  <c r="G85" i="4"/>
  <c r="F85" i="4"/>
  <c r="E85" i="4"/>
  <c r="D85" i="4"/>
  <c r="C85" i="4"/>
  <c r="I85" i="4" s="1"/>
  <c r="R84" i="4"/>
  <c r="Q84" i="4"/>
  <c r="P84" i="4"/>
  <c r="O84" i="4"/>
  <c r="S84" i="4" s="1"/>
  <c r="N84" i="4"/>
  <c r="M84" i="4"/>
  <c r="H84" i="4"/>
  <c r="G84" i="4"/>
  <c r="F84" i="4"/>
  <c r="E84" i="4"/>
  <c r="I84" i="4" s="1"/>
  <c r="D84" i="4"/>
  <c r="C84" i="4"/>
  <c r="R83" i="4"/>
  <c r="Q83" i="4"/>
  <c r="P83" i="4"/>
  <c r="O83" i="4"/>
  <c r="N83" i="4"/>
  <c r="M83" i="4"/>
  <c r="H83" i="4"/>
  <c r="G83" i="4"/>
  <c r="AA83" i="4" s="1"/>
  <c r="F83" i="4"/>
  <c r="E83" i="4"/>
  <c r="D83" i="4"/>
  <c r="C83" i="4"/>
  <c r="R82" i="4"/>
  <c r="Q82" i="4"/>
  <c r="P82" i="4"/>
  <c r="O82" i="4"/>
  <c r="S82" i="4" s="1"/>
  <c r="N82" i="4"/>
  <c r="M82" i="4"/>
  <c r="H82" i="4"/>
  <c r="G82" i="4"/>
  <c r="F82" i="4"/>
  <c r="E82" i="4"/>
  <c r="I82" i="4" s="1"/>
  <c r="D82" i="4"/>
  <c r="C82" i="4"/>
  <c r="R81" i="4"/>
  <c r="Q81" i="4"/>
  <c r="P81" i="4"/>
  <c r="O81" i="4"/>
  <c r="N81" i="4"/>
  <c r="M81" i="4"/>
  <c r="S81" i="4" s="1"/>
  <c r="H81" i="4"/>
  <c r="G81" i="4"/>
  <c r="F81" i="4"/>
  <c r="E81" i="4"/>
  <c r="D81" i="4"/>
  <c r="C81" i="4"/>
  <c r="I81" i="4" s="1"/>
  <c r="R80" i="4"/>
  <c r="R140" i="4" s="1"/>
  <c r="Q80" i="4"/>
  <c r="Q140" i="4" s="1"/>
  <c r="P80" i="4"/>
  <c r="O80" i="4"/>
  <c r="O140" i="4" s="1"/>
  <c r="N80" i="4"/>
  <c r="N140" i="4" s="1"/>
  <c r="M80" i="4"/>
  <c r="H80" i="4"/>
  <c r="H140" i="4" s="1"/>
  <c r="G80" i="4"/>
  <c r="G140" i="4" s="1"/>
  <c r="F80" i="4"/>
  <c r="F140" i="4" s="1"/>
  <c r="E80" i="4"/>
  <c r="E140" i="4" s="1"/>
  <c r="E146" i="4" s="1"/>
  <c r="D80" i="4"/>
  <c r="D140" i="4" s="1"/>
  <c r="C80" i="4"/>
  <c r="C140" i="4" s="1"/>
  <c r="R79" i="4"/>
  <c r="Q79" i="4"/>
  <c r="Q139" i="4" s="1"/>
  <c r="Q145" i="4" s="1"/>
  <c r="P79" i="4"/>
  <c r="P139" i="4" s="1"/>
  <c r="O79" i="4"/>
  <c r="O139" i="4" s="1"/>
  <c r="N79" i="4"/>
  <c r="N139" i="4" s="1"/>
  <c r="M79" i="4"/>
  <c r="M139" i="4" s="1"/>
  <c r="H79" i="4"/>
  <c r="H139" i="4" s="1"/>
  <c r="G79" i="4"/>
  <c r="F79" i="4"/>
  <c r="F139" i="4" s="1"/>
  <c r="E79" i="4"/>
  <c r="E139" i="4" s="1"/>
  <c r="D79" i="4"/>
  <c r="D139" i="4" s="1"/>
  <c r="C79" i="4"/>
  <c r="I79" i="4" s="1"/>
  <c r="R78" i="4"/>
  <c r="R138" i="4" s="1"/>
  <c r="Q78" i="4"/>
  <c r="Q138" i="4" s="1"/>
  <c r="P78" i="4"/>
  <c r="P138" i="4" s="1"/>
  <c r="P144" i="4" s="1"/>
  <c r="O78" i="4"/>
  <c r="O138" i="4" s="1"/>
  <c r="N78" i="4"/>
  <c r="N138" i="4" s="1"/>
  <c r="M78" i="4"/>
  <c r="S78" i="4" s="1"/>
  <c r="H78" i="4"/>
  <c r="H138" i="4" s="1"/>
  <c r="G78" i="4"/>
  <c r="G138" i="4" s="1"/>
  <c r="F78" i="4"/>
  <c r="F138" i="4" s="1"/>
  <c r="E78" i="4"/>
  <c r="I78" i="4" s="1"/>
  <c r="D78" i="4"/>
  <c r="D138" i="4" s="1"/>
  <c r="C78" i="4"/>
  <c r="C138" i="4" s="1"/>
  <c r="R77" i="4"/>
  <c r="Q77" i="4"/>
  <c r="Q137" i="4" s="1"/>
  <c r="P77" i="4"/>
  <c r="P137" i="4" s="1"/>
  <c r="O77" i="4"/>
  <c r="O137" i="4" s="1"/>
  <c r="N77" i="4"/>
  <c r="M77" i="4"/>
  <c r="M137" i="4" s="1"/>
  <c r="H77" i="4"/>
  <c r="H137" i="4" s="1"/>
  <c r="G77" i="4"/>
  <c r="F77" i="4"/>
  <c r="F137" i="4" s="1"/>
  <c r="E77" i="4"/>
  <c r="E137" i="4" s="1"/>
  <c r="D77" i="4"/>
  <c r="D137" i="4" s="1"/>
  <c r="C77" i="4"/>
  <c r="I77" i="4" s="1"/>
  <c r="R76" i="4"/>
  <c r="R136" i="4" s="1"/>
  <c r="Q76" i="4"/>
  <c r="Q136" i="4" s="1"/>
  <c r="P76" i="4"/>
  <c r="O76" i="4"/>
  <c r="O136" i="4" s="1"/>
  <c r="N76" i="4"/>
  <c r="S76" i="4" s="1"/>
  <c r="M76" i="4"/>
  <c r="M136" i="4" s="1"/>
  <c r="H76" i="4"/>
  <c r="H136" i="4" s="1"/>
  <c r="G76" i="4"/>
  <c r="G136" i="4" s="1"/>
  <c r="F76" i="4"/>
  <c r="F136" i="4" s="1"/>
  <c r="E76" i="4"/>
  <c r="E136" i="4" s="1"/>
  <c r="D76" i="4"/>
  <c r="D136" i="4" s="1"/>
  <c r="C76" i="4"/>
  <c r="C136" i="4" s="1"/>
  <c r="R75" i="4"/>
  <c r="Q75" i="4"/>
  <c r="Q135" i="4" s="1"/>
  <c r="P75" i="4"/>
  <c r="P135" i="4" s="1"/>
  <c r="O75" i="4"/>
  <c r="O135" i="4" s="1"/>
  <c r="N75" i="4"/>
  <c r="M75" i="4"/>
  <c r="M135" i="4" s="1"/>
  <c r="H75" i="4"/>
  <c r="H135" i="4" s="1"/>
  <c r="G75" i="4"/>
  <c r="G135" i="4" s="1"/>
  <c r="G141" i="4" s="1"/>
  <c r="F75" i="4"/>
  <c r="F135" i="4" s="1"/>
  <c r="E75" i="4"/>
  <c r="E135" i="4" s="1"/>
  <c r="D75" i="4"/>
  <c r="D135" i="4" s="1"/>
  <c r="C75" i="4"/>
  <c r="R68" i="4"/>
  <c r="P67" i="4"/>
  <c r="E67" i="4"/>
  <c r="N66" i="4"/>
  <c r="N65" i="4"/>
  <c r="R63" i="4"/>
  <c r="Q63" i="4"/>
  <c r="P63" i="4"/>
  <c r="O63" i="4"/>
  <c r="N63" i="4"/>
  <c r="M63" i="4"/>
  <c r="H63" i="4"/>
  <c r="G63" i="4"/>
  <c r="F63" i="4"/>
  <c r="E63" i="4"/>
  <c r="D63" i="4"/>
  <c r="C63" i="4"/>
  <c r="I63" i="4" s="1"/>
  <c r="R62" i="4"/>
  <c r="Q62" i="4"/>
  <c r="P62" i="4"/>
  <c r="AF62" i="4" s="1"/>
  <c r="O62" i="4"/>
  <c r="N62" i="4"/>
  <c r="M62" i="4"/>
  <c r="H62" i="4"/>
  <c r="G62" i="4"/>
  <c r="F62" i="4"/>
  <c r="E62" i="4"/>
  <c r="Y62" i="4" s="1"/>
  <c r="D62" i="4"/>
  <c r="C62" i="4"/>
  <c r="R61" i="4"/>
  <c r="Q61" i="4"/>
  <c r="P61" i="4"/>
  <c r="O61" i="4"/>
  <c r="N61" i="4"/>
  <c r="M61" i="4"/>
  <c r="S61" i="4" s="1"/>
  <c r="H61" i="4"/>
  <c r="G61" i="4"/>
  <c r="F61" i="4"/>
  <c r="E61" i="4"/>
  <c r="D61" i="4"/>
  <c r="C61" i="4"/>
  <c r="I61" i="4" s="1"/>
  <c r="R60" i="4"/>
  <c r="Q60" i="4"/>
  <c r="P60" i="4"/>
  <c r="O60" i="4"/>
  <c r="N60" i="4"/>
  <c r="M60" i="4"/>
  <c r="H60" i="4"/>
  <c r="G60" i="4"/>
  <c r="F60" i="4"/>
  <c r="E60" i="4"/>
  <c r="I60" i="4" s="1"/>
  <c r="D60" i="4"/>
  <c r="C60" i="4"/>
  <c r="R59" i="4"/>
  <c r="Q59" i="4"/>
  <c r="P59" i="4"/>
  <c r="O59" i="4"/>
  <c r="N59" i="4"/>
  <c r="M59" i="4"/>
  <c r="H59" i="4"/>
  <c r="G59" i="4"/>
  <c r="F59" i="4"/>
  <c r="E59" i="4"/>
  <c r="D59" i="4"/>
  <c r="C59" i="4"/>
  <c r="I59" i="4" s="1"/>
  <c r="R58" i="4"/>
  <c r="Q58" i="4"/>
  <c r="P58" i="4"/>
  <c r="O58" i="4"/>
  <c r="N58" i="4"/>
  <c r="M58" i="4"/>
  <c r="H58" i="4"/>
  <c r="G58" i="4"/>
  <c r="F58" i="4"/>
  <c r="E58" i="4"/>
  <c r="I58" i="4" s="1"/>
  <c r="D58" i="4"/>
  <c r="C58" i="4"/>
  <c r="R57" i="4"/>
  <c r="Q57" i="4"/>
  <c r="P57" i="4"/>
  <c r="O57" i="4"/>
  <c r="N57" i="4"/>
  <c r="M57" i="4"/>
  <c r="H57" i="4"/>
  <c r="G57" i="4"/>
  <c r="AA57" i="4" s="1"/>
  <c r="F57" i="4"/>
  <c r="E57" i="4"/>
  <c r="D57" i="4"/>
  <c r="C57" i="4"/>
  <c r="R56" i="4"/>
  <c r="Q56" i="4"/>
  <c r="P56" i="4"/>
  <c r="O56" i="4"/>
  <c r="S56" i="4" s="1"/>
  <c r="N56" i="4"/>
  <c r="M56" i="4"/>
  <c r="H56" i="4"/>
  <c r="G56" i="4"/>
  <c r="F56" i="4"/>
  <c r="E56" i="4"/>
  <c r="I56" i="4" s="1"/>
  <c r="D56" i="4"/>
  <c r="C56" i="4"/>
  <c r="R55" i="4"/>
  <c r="Q55" i="4"/>
  <c r="P55" i="4"/>
  <c r="O55" i="4"/>
  <c r="N55" i="4"/>
  <c r="M55" i="4"/>
  <c r="H55" i="4"/>
  <c r="G55" i="4"/>
  <c r="F55" i="4"/>
  <c r="E55" i="4"/>
  <c r="D55" i="4"/>
  <c r="C55" i="4"/>
  <c r="I55" i="4" s="1"/>
  <c r="R54" i="4"/>
  <c r="Q54" i="4"/>
  <c r="P54" i="4"/>
  <c r="AF54" i="4" s="1"/>
  <c r="O54" i="4"/>
  <c r="N54" i="4"/>
  <c r="M54" i="4"/>
  <c r="H54" i="4"/>
  <c r="G54" i="4"/>
  <c r="F54" i="4"/>
  <c r="E54" i="4"/>
  <c r="I54" i="4" s="1"/>
  <c r="D54" i="4"/>
  <c r="C54" i="4"/>
  <c r="R53" i="4"/>
  <c r="Q53" i="4"/>
  <c r="P53" i="4"/>
  <c r="O53" i="4"/>
  <c r="N53" i="4"/>
  <c r="M53" i="4"/>
  <c r="S53" i="4" s="1"/>
  <c r="H53" i="4"/>
  <c r="G53" i="4"/>
  <c r="F53" i="4"/>
  <c r="E53" i="4"/>
  <c r="D53" i="4"/>
  <c r="C53" i="4"/>
  <c r="I53" i="4" s="1"/>
  <c r="R52" i="4"/>
  <c r="Q52" i="4"/>
  <c r="P52" i="4"/>
  <c r="O52" i="4"/>
  <c r="N52" i="4"/>
  <c r="M52" i="4"/>
  <c r="H52" i="4"/>
  <c r="G52" i="4"/>
  <c r="F52" i="4"/>
  <c r="E52" i="4"/>
  <c r="I52" i="4" s="1"/>
  <c r="D52" i="4"/>
  <c r="C52" i="4"/>
  <c r="R51" i="4"/>
  <c r="AH51" i="4" s="1"/>
  <c r="Q51" i="4"/>
  <c r="P51" i="4"/>
  <c r="O51" i="4"/>
  <c r="N51" i="4"/>
  <c r="AD51" i="4" s="1"/>
  <c r="M51" i="4"/>
  <c r="H51" i="4"/>
  <c r="G51" i="4"/>
  <c r="F51" i="4"/>
  <c r="E51" i="4"/>
  <c r="D51" i="4"/>
  <c r="C51" i="4"/>
  <c r="I51" i="4" s="1"/>
  <c r="R50" i="4"/>
  <c r="Q50" i="4"/>
  <c r="P50" i="4"/>
  <c r="O50" i="4"/>
  <c r="N50" i="4"/>
  <c r="M50" i="4"/>
  <c r="H50" i="4"/>
  <c r="G50" i="4"/>
  <c r="F50" i="4"/>
  <c r="E50" i="4"/>
  <c r="I50" i="4" s="1"/>
  <c r="D50" i="4"/>
  <c r="C50" i="4"/>
  <c r="R49" i="4"/>
  <c r="Q49" i="4"/>
  <c r="P49" i="4"/>
  <c r="O49" i="4"/>
  <c r="N49" i="4"/>
  <c r="M49" i="4"/>
  <c r="H49" i="4"/>
  <c r="G49" i="4"/>
  <c r="F49" i="4"/>
  <c r="E49" i="4"/>
  <c r="D49" i="4"/>
  <c r="C49" i="4"/>
  <c r="I49" i="4" s="1"/>
  <c r="R48" i="4"/>
  <c r="Q48" i="4"/>
  <c r="P48" i="4"/>
  <c r="O48" i="4"/>
  <c r="S48" i="4" s="1"/>
  <c r="N48" i="4"/>
  <c r="M48" i="4"/>
  <c r="H48" i="4"/>
  <c r="G48" i="4"/>
  <c r="F48" i="4"/>
  <c r="E48" i="4"/>
  <c r="I48" i="4" s="1"/>
  <c r="D48" i="4"/>
  <c r="C48" i="4"/>
  <c r="R47" i="4"/>
  <c r="Q47" i="4"/>
  <c r="P47" i="4"/>
  <c r="O47" i="4"/>
  <c r="N47" i="4"/>
  <c r="M47" i="4"/>
  <c r="H47" i="4"/>
  <c r="G47" i="4"/>
  <c r="F47" i="4"/>
  <c r="E47" i="4"/>
  <c r="D47" i="4"/>
  <c r="C47" i="4"/>
  <c r="I47" i="4" s="1"/>
  <c r="R46" i="4"/>
  <c r="Q46" i="4"/>
  <c r="P46" i="4"/>
  <c r="AF46" i="4" s="1"/>
  <c r="O46" i="4"/>
  <c r="N46" i="4"/>
  <c r="M46" i="4"/>
  <c r="H46" i="4"/>
  <c r="G46" i="4"/>
  <c r="F46" i="4"/>
  <c r="E46" i="4"/>
  <c r="I46" i="4" s="1"/>
  <c r="D46" i="4"/>
  <c r="C46" i="4"/>
  <c r="R45" i="4"/>
  <c r="Q45" i="4"/>
  <c r="P45" i="4"/>
  <c r="O45" i="4"/>
  <c r="N45" i="4"/>
  <c r="M45" i="4"/>
  <c r="S45" i="4" s="1"/>
  <c r="H45" i="4"/>
  <c r="G45" i="4"/>
  <c r="F45" i="4"/>
  <c r="E45" i="4"/>
  <c r="D45" i="4"/>
  <c r="C45" i="4"/>
  <c r="I45" i="4" s="1"/>
  <c r="R44" i="4"/>
  <c r="Q44" i="4"/>
  <c r="P44" i="4"/>
  <c r="O44" i="4"/>
  <c r="N44" i="4"/>
  <c r="M44" i="4"/>
  <c r="H44" i="4"/>
  <c r="G44" i="4"/>
  <c r="F44" i="4"/>
  <c r="E44" i="4"/>
  <c r="I44" i="4" s="1"/>
  <c r="D44" i="4"/>
  <c r="C44" i="4"/>
  <c r="R43" i="4"/>
  <c r="Q43" i="4"/>
  <c r="P43" i="4"/>
  <c r="O43" i="4"/>
  <c r="N43" i="4"/>
  <c r="M43" i="4"/>
  <c r="H43" i="4"/>
  <c r="G43" i="4"/>
  <c r="F43" i="4"/>
  <c r="E43" i="4"/>
  <c r="D43" i="4"/>
  <c r="C43" i="4"/>
  <c r="I43" i="4" s="1"/>
  <c r="R42" i="4"/>
  <c r="Q42" i="4"/>
  <c r="P42" i="4"/>
  <c r="O42" i="4"/>
  <c r="N42" i="4"/>
  <c r="M42" i="4"/>
  <c r="H42" i="4"/>
  <c r="G42" i="4"/>
  <c r="F42" i="4"/>
  <c r="E42" i="4"/>
  <c r="I42" i="4" s="1"/>
  <c r="D42" i="4"/>
  <c r="C42" i="4"/>
  <c r="R41" i="4"/>
  <c r="Q41" i="4"/>
  <c r="P41" i="4"/>
  <c r="O41" i="4"/>
  <c r="N41" i="4"/>
  <c r="M41" i="4"/>
  <c r="H41" i="4"/>
  <c r="G41" i="4"/>
  <c r="F41" i="4"/>
  <c r="E41" i="4"/>
  <c r="D41" i="4"/>
  <c r="C41" i="4"/>
  <c r="I41" i="4" s="1"/>
  <c r="R40" i="4"/>
  <c r="Q40" i="4"/>
  <c r="P40" i="4"/>
  <c r="O40" i="4"/>
  <c r="S40" i="4" s="1"/>
  <c r="N40" i="4"/>
  <c r="M40" i="4"/>
  <c r="H40" i="4"/>
  <c r="G40" i="4"/>
  <c r="F40" i="4"/>
  <c r="E40" i="4"/>
  <c r="I40" i="4" s="1"/>
  <c r="D40" i="4"/>
  <c r="C40" i="4"/>
  <c r="R39" i="4"/>
  <c r="Q39" i="4"/>
  <c r="P39" i="4"/>
  <c r="O39" i="4"/>
  <c r="N39" i="4"/>
  <c r="M39" i="4"/>
  <c r="H39" i="4"/>
  <c r="G39" i="4"/>
  <c r="F39" i="4"/>
  <c r="E39" i="4"/>
  <c r="D39" i="4"/>
  <c r="C39" i="4"/>
  <c r="I39" i="4" s="1"/>
  <c r="R38" i="4"/>
  <c r="Q38" i="4"/>
  <c r="P38" i="4"/>
  <c r="AF38" i="4" s="1"/>
  <c r="O38" i="4"/>
  <c r="N38" i="4"/>
  <c r="M38" i="4"/>
  <c r="H38" i="4"/>
  <c r="G38" i="4"/>
  <c r="F38" i="4"/>
  <c r="E38" i="4"/>
  <c r="I38" i="4" s="1"/>
  <c r="D38" i="4"/>
  <c r="C38" i="4"/>
  <c r="R37" i="4"/>
  <c r="Q37" i="4"/>
  <c r="P37" i="4"/>
  <c r="O37" i="4"/>
  <c r="N37" i="4"/>
  <c r="M37" i="4"/>
  <c r="S37" i="4" s="1"/>
  <c r="H37" i="4"/>
  <c r="G37" i="4"/>
  <c r="F37" i="4"/>
  <c r="E37" i="4"/>
  <c r="D37" i="4"/>
  <c r="C37" i="4"/>
  <c r="I37" i="4" s="1"/>
  <c r="R36" i="4"/>
  <c r="Q36" i="4"/>
  <c r="P36" i="4"/>
  <c r="O36" i="4"/>
  <c r="N36" i="4"/>
  <c r="M36" i="4"/>
  <c r="H36" i="4"/>
  <c r="G36" i="4"/>
  <c r="F36" i="4"/>
  <c r="E36" i="4"/>
  <c r="I36" i="4" s="1"/>
  <c r="D36" i="4"/>
  <c r="C36" i="4"/>
  <c r="R35" i="4"/>
  <c r="Q35" i="4"/>
  <c r="P35" i="4"/>
  <c r="O35" i="4"/>
  <c r="N35" i="4"/>
  <c r="M35" i="4"/>
  <c r="H35" i="4"/>
  <c r="G35" i="4"/>
  <c r="F35" i="4"/>
  <c r="E35" i="4"/>
  <c r="D35" i="4"/>
  <c r="C35" i="4"/>
  <c r="I35" i="4" s="1"/>
  <c r="R34" i="4"/>
  <c r="Q34" i="4"/>
  <c r="P34" i="4"/>
  <c r="O34" i="4"/>
  <c r="N34" i="4"/>
  <c r="M34" i="4"/>
  <c r="H34" i="4"/>
  <c r="G34" i="4"/>
  <c r="F34" i="4"/>
  <c r="E34" i="4"/>
  <c r="I34" i="4" s="1"/>
  <c r="D34" i="4"/>
  <c r="C34" i="4"/>
  <c r="R33" i="4"/>
  <c r="Q33" i="4"/>
  <c r="P33" i="4"/>
  <c r="O33" i="4"/>
  <c r="N33" i="4"/>
  <c r="M33" i="4"/>
  <c r="H33" i="4"/>
  <c r="G33" i="4"/>
  <c r="F33" i="4"/>
  <c r="E33" i="4"/>
  <c r="D33" i="4"/>
  <c r="C33" i="4"/>
  <c r="I33" i="4" s="1"/>
  <c r="R32" i="4"/>
  <c r="Q32" i="4"/>
  <c r="P32" i="4"/>
  <c r="O32" i="4"/>
  <c r="S32" i="4" s="1"/>
  <c r="N32" i="4"/>
  <c r="M32" i="4"/>
  <c r="H32" i="4"/>
  <c r="G32" i="4"/>
  <c r="F32" i="4"/>
  <c r="E32" i="4"/>
  <c r="I32" i="4" s="1"/>
  <c r="D32" i="4"/>
  <c r="C32" i="4"/>
  <c r="R31" i="4"/>
  <c r="Q31" i="4"/>
  <c r="P31" i="4"/>
  <c r="O31" i="4"/>
  <c r="N31" i="4"/>
  <c r="M31" i="4"/>
  <c r="H31" i="4"/>
  <c r="G31" i="4"/>
  <c r="F31" i="4"/>
  <c r="E31" i="4"/>
  <c r="D31" i="4"/>
  <c r="C31" i="4"/>
  <c r="I31" i="4" s="1"/>
  <c r="R30" i="4"/>
  <c r="Q30" i="4"/>
  <c r="P30" i="4"/>
  <c r="AF30" i="4" s="1"/>
  <c r="O30" i="4"/>
  <c r="N30" i="4"/>
  <c r="M30" i="4"/>
  <c r="H30" i="4"/>
  <c r="G30" i="4"/>
  <c r="F30" i="4"/>
  <c r="E30" i="4"/>
  <c r="I30" i="4" s="1"/>
  <c r="D30" i="4"/>
  <c r="C30" i="4"/>
  <c r="R29" i="4"/>
  <c r="Q29" i="4"/>
  <c r="P29" i="4"/>
  <c r="O29" i="4"/>
  <c r="N29" i="4"/>
  <c r="M29" i="4"/>
  <c r="S29" i="4" s="1"/>
  <c r="H29" i="4"/>
  <c r="G29" i="4"/>
  <c r="F29" i="4"/>
  <c r="E29" i="4"/>
  <c r="D29" i="4"/>
  <c r="C29" i="4"/>
  <c r="I29" i="4" s="1"/>
  <c r="R28" i="4"/>
  <c r="Q28" i="4"/>
  <c r="P28" i="4"/>
  <c r="O28" i="4"/>
  <c r="N28" i="4"/>
  <c r="M28" i="4"/>
  <c r="H28" i="4"/>
  <c r="G28" i="4"/>
  <c r="F28" i="4"/>
  <c r="E28" i="4"/>
  <c r="I28" i="4" s="1"/>
  <c r="D28" i="4"/>
  <c r="C28" i="4"/>
  <c r="R27" i="4"/>
  <c r="Q27" i="4"/>
  <c r="P27" i="4"/>
  <c r="O27" i="4"/>
  <c r="N27" i="4"/>
  <c r="M27" i="4"/>
  <c r="H27" i="4"/>
  <c r="G27" i="4"/>
  <c r="F27" i="4"/>
  <c r="E27" i="4"/>
  <c r="D27" i="4"/>
  <c r="C27" i="4"/>
  <c r="I27" i="4" s="1"/>
  <c r="R26" i="4"/>
  <c r="Q26" i="4"/>
  <c r="P26" i="4"/>
  <c r="O26" i="4"/>
  <c r="N26" i="4"/>
  <c r="M26" i="4"/>
  <c r="H26" i="4"/>
  <c r="G26" i="4"/>
  <c r="F26" i="4"/>
  <c r="E26" i="4"/>
  <c r="I26" i="4" s="1"/>
  <c r="D26" i="4"/>
  <c r="C26" i="4"/>
  <c r="R25" i="4"/>
  <c r="Q25" i="4"/>
  <c r="P25" i="4"/>
  <c r="O25" i="4"/>
  <c r="N25" i="4"/>
  <c r="M25" i="4"/>
  <c r="H25" i="4"/>
  <c r="G25" i="4"/>
  <c r="F25" i="4"/>
  <c r="E25" i="4"/>
  <c r="D25" i="4"/>
  <c r="C25" i="4"/>
  <c r="I25" i="4" s="1"/>
  <c r="R24" i="4"/>
  <c r="Q24" i="4"/>
  <c r="P24" i="4"/>
  <c r="O24" i="4"/>
  <c r="S24" i="4" s="1"/>
  <c r="N24" i="4"/>
  <c r="M24" i="4"/>
  <c r="H24" i="4"/>
  <c r="G24" i="4"/>
  <c r="F24" i="4"/>
  <c r="E24" i="4"/>
  <c r="I24" i="4" s="1"/>
  <c r="D24" i="4"/>
  <c r="C24" i="4"/>
  <c r="R23" i="4"/>
  <c r="Q23" i="4"/>
  <c r="P23" i="4"/>
  <c r="O23" i="4"/>
  <c r="N23" i="4"/>
  <c r="M23" i="4"/>
  <c r="H23" i="4"/>
  <c r="G23" i="4"/>
  <c r="F23" i="4"/>
  <c r="E23" i="4"/>
  <c r="D23" i="4"/>
  <c r="C23" i="4"/>
  <c r="I23" i="4" s="1"/>
  <c r="R22" i="4"/>
  <c r="Q22" i="4"/>
  <c r="P22" i="4"/>
  <c r="O22" i="4"/>
  <c r="N22" i="4"/>
  <c r="M22" i="4"/>
  <c r="H22" i="4"/>
  <c r="G22" i="4"/>
  <c r="F22" i="4"/>
  <c r="E22" i="4"/>
  <c r="I22" i="4" s="1"/>
  <c r="D22" i="4"/>
  <c r="C22" i="4"/>
  <c r="R21" i="4"/>
  <c r="Q21" i="4"/>
  <c r="P21" i="4"/>
  <c r="O21" i="4"/>
  <c r="N21" i="4"/>
  <c r="M21" i="4"/>
  <c r="S21" i="4" s="1"/>
  <c r="H21" i="4"/>
  <c r="G21" i="4"/>
  <c r="F21" i="4"/>
  <c r="E21" i="4"/>
  <c r="D21" i="4"/>
  <c r="C21" i="4"/>
  <c r="I21" i="4" s="1"/>
  <c r="R20" i="4"/>
  <c r="Q20" i="4"/>
  <c r="P20" i="4"/>
  <c r="O20" i="4"/>
  <c r="N20" i="4"/>
  <c r="M20" i="4"/>
  <c r="H20" i="4"/>
  <c r="G20" i="4"/>
  <c r="F20" i="4"/>
  <c r="E20" i="4"/>
  <c r="I20" i="4" s="1"/>
  <c r="D20" i="4"/>
  <c r="C20" i="4"/>
  <c r="R19" i="4"/>
  <c r="AH19" i="4" s="1"/>
  <c r="Q19" i="4"/>
  <c r="P19" i="4"/>
  <c r="O19" i="4"/>
  <c r="N19" i="4"/>
  <c r="AD19" i="4" s="1"/>
  <c r="M19" i="4"/>
  <c r="H19" i="4"/>
  <c r="G19" i="4"/>
  <c r="F19" i="4"/>
  <c r="E19" i="4"/>
  <c r="D19" i="4"/>
  <c r="C19" i="4"/>
  <c r="I19" i="4" s="1"/>
  <c r="R18" i="4"/>
  <c r="Q18" i="4"/>
  <c r="P18" i="4"/>
  <c r="O18" i="4"/>
  <c r="N18" i="4"/>
  <c r="M18" i="4"/>
  <c r="H18" i="4"/>
  <c r="G18" i="4"/>
  <c r="F18" i="4"/>
  <c r="E18" i="4"/>
  <c r="I18" i="4" s="1"/>
  <c r="D18" i="4"/>
  <c r="C18" i="4"/>
  <c r="R17" i="4"/>
  <c r="Q17" i="4"/>
  <c r="P17" i="4"/>
  <c r="O17" i="4"/>
  <c r="N17" i="4"/>
  <c r="M17" i="4"/>
  <c r="H17" i="4"/>
  <c r="G17" i="4"/>
  <c r="F17" i="4"/>
  <c r="E17" i="4"/>
  <c r="D17" i="4"/>
  <c r="C17" i="4"/>
  <c r="I17" i="4" s="1"/>
  <c r="R16" i="4"/>
  <c r="Q16" i="4"/>
  <c r="P16" i="4"/>
  <c r="O16" i="4"/>
  <c r="N16" i="4"/>
  <c r="M16" i="4"/>
  <c r="S16" i="4" s="1"/>
  <c r="H16" i="4"/>
  <c r="G16" i="4"/>
  <c r="F16" i="4"/>
  <c r="E16" i="4"/>
  <c r="I16" i="4" s="1"/>
  <c r="D16" i="4"/>
  <c r="C16" i="4"/>
  <c r="R15" i="4"/>
  <c r="Q15" i="4"/>
  <c r="P15" i="4"/>
  <c r="O15" i="4"/>
  <c r="N15" i="4"/>
  <c r="M15" i="4"/>
  <c r="H15" i="4"/>
  <c r="G15" i="4"/>
  <c r="F15" i="4"/>
  <c r="E15" i="4"/>
  <c r="D15" i="4"/>
  <c r="C15" i="4"/>
  <c r="I15" i="4" s="1"/>
  <c r="R14" i="4"/>
  <c r="Q14" i="4"/>
  <c r="P14" i="4"/>
  <c r="O14" i="4"/>
  <c r="N14" i="4"/>
  <c r="M14" i="4"/>
  <c r="H14" i="4"/>
  <c r="G14" i="4"/>
  <c r="F14" i="4"/>
  <c r="E14" i="4"/>
  <c r="I14" i="4" s="1"/>
  <c r="D14" i="4"/>
  <c r="C14" i="4"/>
  <c r="R13" i="4"/>
  <c r="Q13" i="4"/>
  <c r="P13" i="4"/>
  <c r="O13" i="4"/>
  <c r="N13" i="4"/>
  <c r="M13" i="4"/>
  <c r="S13" i="4" s="1"/>
  <c r="H13" i="4"/>
  <c r="G13" i="4"/>
  <c r="F13" i="4"/>
  <c r="E13" i="4"/>
  <c r="D13" i="4"/>
  <c r="C13" i="4"/>
  <c r="I13" i="4" s="1"/>
  <c r="R12" i="4"/>
  <c r="Q12" i="4"/>
  <c r="P12" i="4"/>
  <c r="O12" i="4"/>
  <c r="N12" i="4"/>
  <c r="M12" i="4"/>
  <c r="S12" i="4" s="1"/>
  <c r="H12" i="4"/>
  <c r="G12" i="4"/>
  <c r="F12" i="4"/>
  <c r="E12" i="4"/>
  <c r="I12" i="4" s="1"/>
  <c r="D12" i="4"/>
  <c r="C12" i="4"/>
  <c r="R11" i="4"/>
  <c r="Q11" i="4"/>
  <c r="P11" i="4"/>
  <c r="O11" i="4"/>
  <c r="N11" i="4"/>
  <c r="M11" i="4"/>
  <c r="H11" i="4"/>
  <c r="G11" i="4"/>
  <c r="F11" i="4"/>
  <c r="E11" i="4"/>
  <c r="D11" i="4"/>
  <c r="C11" i="4"/>
  <c r="I11" i="4" s="1"/>
  <c r="R10" i="4"/>
  <c r="Q10" i="4"/>
  <c r="P10" i="4"/>
  <c r="O10" i="4"/>
  <c r="N10" i="4"/>
  <c r="M10" i="4"/>
  <c r="S10" i="4" s="1"/>
  <c r="H10" i="4"/>
  <c r="G10" i="4"/>
  <c r="F10" i="4"/>
  <c r="E10" i="4"/>
  <c r="I10" i="4" s="1"/>
  <c r="D10" i="4"/>
  <c r="C10" i="4"/>
  <c r="R9" i="4"/>
  <c r="Q9" i="4"/>
  <c r="Q69" i="4" s="1"/>
  <c r="P9" i="4"/>
  <c r="P69" i="4" s="1"/>
  <c r="O9" i="4"/>
  <c r="O69" i="4" s="1"/>
  <c r="N9" i="4"/>
  <c r="M9" i="4"/>
  <c r="M69" i="4" s="1"/>
  <c r="H9" i="4"/>
  <c r="H69" i="4" s="1"/>
  <c r="G9" i="4"/>
  <c r="G69" i="4" s="1"/>
  <c r="F9" i="4"/>
  <c r="F69" i="4" s="1"/>
  <c r="E9" i="4"/>
  <c r="E69" i="4" s="1"/>
  <c r="D9" i="4"/>
  <c r="D69" i="4" s="1"/>
  <c r="C9" i="4"/>
  <c r="R8" i="4"/>
  <c r="Q8" i="4"/>
  <c r="Q68" i="4" s="1"/>
  <c r="P8" i="4"/>
  <c r="O8" i="4"/>
  <c r="O68" i="4" s="1"/>
  <c r="N8" i="4"/>
  <c r="N68" i="4" s="1"/>
  <c r="M8" i="4"/>
  <c r="H8" i="4"/>
  <c r="H68" i="4" s="1"/>
  <c r="G8" i="4"/>
  <c r="G68" i="4" s="1"/>
  <c r="F8" i="4"/>
  <c r="F68" i="4" s="1"/>
  <c r="E8" i="4"/>
  <c r="D8" i="4"/>
  <c r="C8" i="4"/>
  <c r="C68" i="4" s="1"/>
  <c r="R7" i="4"/>
  <c r="Q7" i="4"/>
  <c r="Q67" i="4" s="1"/>
  <c r="P7" i="4"/>
  <c r="O7" i="4"/>
  <c r="O67" i="4" s="1"/>
  <c r="N7" i="4"/>
  <c r="M7" i="4"/>
  <c r="H7" i="4"/>
  <c r="H67" i="4" s="1"/>
  <c r="G7" i="4"/>
  <c r="F7" i="4"/>
  <c r="F67" i="4" s="1"/>
  <c r="E7" i="4"/>
  <c r="D7" i="4"/>
  <c r="D67" i="4" s="1"/>
  <c r="C7" i="4"/>
  <c r="R6" i="4"/>
  <c r="R66" i="4" s="1"/>
  <c r="Q6" i="4"/>
  <c r="Q66" i="4" s="1"/>
  <c r="P6" i="4"/>
  <c r="O6" i="4"/>
  <c r="O66" i="4" s="1"/>
  <c r="N6" i="4"/>
  <c r="M6" i="4"/>
  <c r="M66" i="4" s="1"/>
  <c r="H6" i="4"/>
  <c r="H66" i="4" s="1"/>
  <c r="G6" i="4"/>
  <c r="G66" i="4" s="1"/>
  <c r="F6" i="4"/>
  <c r="F66" i="4" s="1"/>
  <c r="E6" i="4"/>
  <c r="D6" i="4"/>
  <c r="D66" i="4" s="1"/>
  <c r="C6" i="4"/>
  <c r="C66" i="4" s="1"/>
  <c r="R5" i="4"/>
  <c r="R65" i="4" s="1"/>
  <c r="Q5" i="4"/>
  <c r="Q65" i="4" s="1"/>
  <c r="P5" i="4"/>
  <c r="P65" i="4" s="1"/>
  <c r="O5" i="4"/>
  <c r="O65" i="4" s="1"/>
  <c r="N5" i="4"/>
  <c r="M5" i="4"/>
  <c r="M65" i="4" s="1"/>
  <c r="H5" i="4"/>
  <c r="H65" i="4" s="1"/>
  <c r="G5" i="4"/>
  <c r="G65" i="4" s="1"/>
  <c r="F5" i="4"/>
  <c r="F65" i="4" s="1"/>
  <c r="E5" i="4"/>
  <c r="E65" i="4" s="1"/>
  <c r="D5" i="4"/>
  <c r="D65" i="4" s="1"/>
  <c r="C5" i="4"/>
  <c r="C65" i="4" s="1"/>
  <c r="I65" i="4" s="1"/>
  <c r="R4" i="4"/>
  <c r="R64" i="4" s="1"/>
  <c r="Q4" i="4"/>
  <c r="Q64" i="4" s="1"/>
  <c r="P4" i="4"/>
  <c r="P64" i="4" s="1"/>
  <c r="O4" i="4"/>
  <c r="O64" i="4" s="1"/>
  <c r="N4" i="4"/>
  <c r="N64" i="4" s="1"/>
  <c r="M4" i="4"/>
  <c r="H4" i="4"/>
  <c r="H64" i="4" s="1"/>
  <c r="G4" i="4"/>
  <c r="G64" i="4" s="1"/>
  <c r="F4" i="4"/>
  <c r="F64" i="4" s="1"/>
  <c r="E4" i="4"/>
  <c r="E64" i="4" s="1"/>
  <c r="I64" i="4" s="1"/>
  <c r="D4" i="4"/>
  <c r="D64" i="4" s="1"/>
  <c r="C4" i="4"/>
  <c r="C64" i="4" s="1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AH115" i="4"/>
  <c r="AG115" i="4"/>
  <c r="AF115" i="4"/>
  <c r="AE115" i="4"/>
  <c r="AD115" i="4"/>
  <c r="AC115" i="4"/>
  <c r="AB115" i="4"/>
  <c r="Z115" i="4"/>
  <c r="Y115" i="4"/>
  <c r="X115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AH104" i="4"/>
  <c r="AG104" i="4"/>
  <c r="AE104" i="4"/>
  <c r="AD104" i="4"/>
  <c r="AC104" i="4"/>
  <c r="AB104" i="4"/>
  <c r="AA104" i="4"/>
  <c r="Z104" i="4"/>
  <c r="X104" i="4"/>
  <c r="W104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AH99" i="4"/>
  <c r="AG99" i="4"/>
  <c r="AF99" i="4"/>
  <c r="AE99" i="4"/>
  <c r="AD99" i="4"/>
  <c r="AC99" i="4"/>
  <c r="AB99" i="4"/>
  <c r="AA99" i="4"/>
  <c r="Z99" i="4"/>
  <c r="Y99" i="4"/>
  <c r="X99" i="4"/>
  <c r="W99" i="4"/>
  <c r="AH98" i="4"/>
  <c r="AG98" i="4"/>
  <c r="AF98" i="4"/>
  <c r="AE98" i="4"/>
  <c r="AD98" i="4"/>
  <c r="AC98" i="4"/>
  <c r="AB98" i="4"/>
  <c r="AA98" i="4"/>
  <c r="Z98" i="4"/>
  <c r="Y98" i="4"/>
  <c r="X98" i="4"/>
  <c r="W98" i="4"/>
  <c r="AH97" i="4"/>
  <c r="AG97" i="4"/>
  <c r="AF97" i="4"/>
  <c r="AE97" i="4"/>
  <c r="AD97" i="4"/>
  <c r="AC97" i="4"/>
  <c r="AB97" i="4"/>
  <c r="AA97" i="4"/>
  <c r="Z97" i="4"/>
  <c r="Y97" i="4"/>
  <c r="X97" i="4"/>
  <c r="W97" i="4"/>
  <c r="AH96" i="4"/>
  <c r="AG96" i="4"/>
  <c r="AF96" i="4"/>
  <c r="AE96" i="4"/>
  <c r="AD96" i="4"/>
  <c r="AC96" i="4"/>
  <c r="AB96" i="4"/>
  <c r="AA96" i="4"/>
  <c r="Z96" i="4"/>
  <c r="Y96" i="4"/>
  <c r="X96" i="4"/>
  <c r="W96" i="4"/>
  <c r="AH95" i="4"/>
  <c r="AG95" i="4"/>
  <c r="AF95" i="4"/>
  <c r="AE95" i="4"/>
  <c r="AD95" i="4"/>
  <c r="AC95" i="4"/>
  <c r="AB95" i="4"/>
  <c r="AA95" i="4"/>
  <c r="Z95" i="4"/>
  <c r="Y95" i="4"/>
  <c r="X95" i="4"/>
  <c r="W95" i="4"/>
  <c r="AH94" i="4"/>
  <c r="AG94" i="4"/>
  <c r="AF94" i="4"/>
  <c r="AE94" i="4"/>
  <c r="AD94" i="4"/>
  <c r="AC94" i="4"/>
  <c r="AB94" i="4"/>
  <c r="AA94" i="4"/>
  <c r="Z94" i="4"/>
  <c r="Y94" i="4"/>
  <c r="X94" i="4"/>
  <c r="W94" i="4"/>
  <c r="AG93" i="4"/>
  <c r="AF93" i="4"/>
  <c r="AE93" i="4"/>
  <c r="AC93" i="4"/>
  <c r="AB93" i="4"/>
  <c r="AA93" i="4"/>
  <c r="Z93" i="4"/>
  <c r="Y93" i="4"/>
  <c r="X93" i="4"/>
  <c r="W93" i="4"/>
  <c r="AH92" i="4"/>
  <c r="AG92" i="4"/>
  <c r="AF92" i="4"/>
  <c r="AE92" i="4"/>
  <c r="AD92" i="4"/>
  <c r="AC92" i="4"/>
  <c r="AB92" i="4"/>
  <c r="AA92" i="4"/>
  <c r="Z92" i="4"/>
  <c r="Y92" i="4"/>
  <c r="X92" i="4"/>
  <c r="W92" i="4"/>
  <c r="AH91" i="4"/>
  <c r="AG91" i="4"/>
  <c r="AF91" i="4"/>
  <c r="AE91" i="4"/>
  <c r="AD91" i="4"/>
  <c r="AC91" i="4"/>
  <c r="AB91" i="4"/>
  <c r="AA91" i="4"/>
  <c r="Z91" i="4"/>
  <c r="Y91" i="4"/>
  <c r="X91" i="4"/>
  <c r="W91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9" i="4"/>
  <c r="AG89" i="4"/>
  <c r="AF89" i="4"/>
  <c r="AE89" i="4"/>
  <c r="AD89" i="4"/>
  <c r="AC89" i="4"/>
  <c r="AB89" i="4"/>
  <c r="AA89" i="4"/>
  <c r="Z89" i="4"/>
  <c r="Y89" i="4"/>
  <c r="X89" i="4"/>
  <c r="W89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7" i="4"/>
  <c r="AG87" i="4"/>
  <c r="AF87" i="4"/>
  <c r="AE87" i="4"/>
  <c r="AD87" i="4"/>
  <c r="AC87" i="4"/>
  <c r="AB87" i="4"/>
  <c r="AA87" i="4"/>
  <c r="Z87" i="4"/>
  <c r="Y87" i="4"/>
  <c r="X87" i="4"/>
  <c r="W87" i="4"/>
  <c r="AH86" i="4"/>
  <c r="AG86" i="4"/>
  <c r="AF86" i="4"/>
  <c r="AE86" i="4"/>
  <c r="AD86" i="4"/>
  <c r="AC86" i="4"/>
  <c r="AB86" i="4"/>
  <c r="AA86" i="4"/>
  <c r="Z86" i="4"/>
  <c r="Y86" i="4"/>
  <c r="X86" i="4"/>
  <c r="W86" i="4"/>
  <c r="AH85" i="4"/>
  <c r="AG85" i="4"/>
  <c r="AF85" i="4"/>
  <c r="AE85" i="4"/>
  <c r="AD85" i="4"/>
  <c r="AC85" i="4"/>
  <c r="AB85" i="4"/>
  <c r="AA85" i="4"/>
  <c r="Z85" i="4"/>
  <c r="Y85" i="4"/>
  <c r="X85" i="4"/>
  <c r="W85" i="4"/>
  <c r="AH84" i="4"/>
  <c r="AG84" i="4"/>
  <c r="AF84" i="4"/>
  <c r="AE84" i="4"/>
  <c r="AD84" i="4"/>
  <c r="AC84" i="4"/>
  <c r="AB84" i="4"/>
  <c r="AA84" i="4"/>
  <c r="Z84" i="4"/>
  <c r="Y84" i="4"/>
  <c r="X84" i="4"/>
  <c r="W84" i="4"/>
  <c r="AH83" i="4"/>
  <c r="AG83" i="4"/>
  <c r="AF83" i="4"/>
  <c r="AE83" i="4"/>
  <c r="AD83" i="4"/>
  <c r="AC83" i="4"/>
  <c r="AB83" i="4"/>
  <c r="Z83" i="4"/>
  <c r="Y83" i="4"/>
  <c r="X83" i="4"/>
  <c r="AH82" i="4"/>
  <c r="AG82" i="4"/>
  <c r="AF82" i="4"/>
  <c r="AE82" i="4"/>
  <c r="AD82" i="4"/>
  <c r="AC82" i="4"/>
  <c r="AB82" i="4"/>
  <c r="AA82" i="4"/>
  <c r="Z82" i="4"/>
  <c r="Y82" i="4"/>
  <c r="X82" i="4"/>
  <c r="W82" i="4"/>
  <c r="AH81" i="4"/>
  <c r="AG81" i="4"/>
  <c r="AF81" i="4"/>
  <c r="AE81" i="4"/>
  <c r="AD81" i="4"/>
  <c r="AC81" i="4"/>
  <c r="AB81" i="4"/>
  <c r="AA81" i="4"/>
  <c r="Z81" i="4"/>
  <c r="Y81" i="4"/>
  <c r="X81" i="4"/>
  <c r="W81" i="4"/>
  <c r="AH80" i="4"/>
  <c r="AG80" i="4"/>
  <c r="AG140" i="4" s="1"/>
  <c r="AF80" i="4"/>
  <c r="AE80" i="4"/>
  <c r="AD80" i="4"/>
  <c r="AC80" i="4"/>
  <c r="AC140" i="4" s="1"/>
  <c r="AB80" i="4"/>
  <c r="AB140" i="4" s="1"/>
  <c r="AA80" i="4"/>
  <c r="Z80" i="4"/>
  <c r="Y80" i="4"/>
  <c r="X80" i="4"/>
  <c r="X140" i="4" s="1"/>
  <c r="W80" i="4"/>
  <c r="AH79" i="4"/>
  <c r="AG79" i="4"/>
  <c r="AG139" i="4" s="1"/>
  <c r="AF79" i="4"/>
  <c r="AF139" i="4" s="1"/>
  <c r="AE79" i="4"/>
  <c r="AE139" i="4" s="1"/>
  <c r="AD79" i="4"/>
  <c r="AC79" i="4"/>
  <c r="AC139" i="4" s="1"/>
  <c r="AB79" i="4"/>
  <c r="AB139" i="4" s="1"/>
  <c r="AA79" i="4"/>
  <c r="Z79" i="4"/>
  <c r="Y79" i="4"/>
  <c r="Y139" i="4" s="1"/>
  <c r="X79" i="4"/>
  <c r="X139" i="4" s="1"/>
  <c r="W79" i="4"/>
  <c r="AH78" i="4"/>
  <c r="AG78" i="4"/>
  <c r="AG138" i="4" s="1"/>
  <c r="AF78" i="4"/>
  <c r="AF138" i="4" s="1"/>
  <c r="AE78" i="4"/>
  <c r="AE138" i="4" s="1"/>
  <c r="AD78" i="4"/>
  <c r="AC78" i="4"/>
  <c r="AC138" i="4" s="1"/>
  <c r="AB78" i="4"/>
  <c r="AB138" i="4" s="1"/>
  <c r="AA78" i="4"/>
  <c r="AA138" i="4" s="1"/>
  <c r="Z78" i="4"/>
  <c r="Y78" i="4"/>
  <c r="Y138" i="4" s="1"/>
  <c r="X78" i="4"/>
  <c r="X138" i="4" s="1"/>
  <c r="W78" i="4"/>
  <c r="W138" i="4" s="1"/>
  <c r="AH77" i="4"/>
  <c r="AG77" i="4"/>
  <c r="AG137" i="4" s="1"/>
  <c r="AF77" i="4"/>
  <c r="AF137" i="4" s="1"/>
  <c r="AE77" i="4"/>
  <c r="AE137" i="4" s="1"/>
  <c r="AD77" i="4"/>
  <c r="AC77" i="4"/>
  <c r="AC137" i="4" s="1"/>
  <c r="AB77" i="4"/>
  <c r="AA77" i="4"/>
  <c r="Z77" i="4"/>
  <c r="Y77" i="4"/>
  <c r="Y137" i="4" s="1"/>
  <c r="X77" i="4"/>
  <c r="X137" i="4" s="1"/>
  <c r="W77" i="4"/>
  <c r="AH76" i="4"/>
  <c r="AG76" i="4"/>
  <c r="AG136" i="4" s="1"/>
  <c r="AF76" i="4"/>
  <c r="AF136" i="4" s="1"/>
  <c r="AE76" i="4"/>
  <c r="AE136" i="4" s="1"/>
  <c r="AD76" i="4"/>
  <c r="AC76" i="4"/>
  <c r="AC136" i="4" s="1"/>
  <c r="AB76" i="4"/>
  <c r="AB136" i="4" s="1"/>
  <c r="AA76" i="4"/>
  <c r="AA136" i="4" s="1"/>
  <c r="Z76" i="4"/>
  <c r="Y76" i="4"/>
  <c r="Y136" i="4" s="1"/>
  <c r="X76" i="4"/>
  <c r="X136" i="4" s="1"/>
  <c r="W76" i="4"/>
  <c r="W136" i="4" s="1"/>
  <c r="AH75" i="4"/>
  <c r="AG75" i="4"/>
  <c r="AG135" i="4" s="1"/>
  <c r="AF75" i="4"/>
  <c r="AE75" i="4"/>
  <c r="AE135" i="4" s="1"/>
  <c r="AD75" i="4"/>
  <c r="AC75" i="4"/>
  <c r="AC135" i="4" s="1"/>
  <c r="AB75" i="4"/>
  <c r="AA75" i="4"/>
  <c r="AA135" i="4" s="1"/>
  <c r="Z75" i="4"/>
  <c r="Y75" i="4"/>
  <c r="Y135" i="4" s="1"/>
  <c r="X75" i="4"/>
  <c r="W75" i="4"/>
  <c r="W135" i="4" s="1"/>
  <c r="AH63" i="4"/>
  <c r="AG63" i="4"/>
  <c r="AF63" i="4"/>
  <c r="AE63" i="4"/>
  <c r="AD63" i="4"/>
  <c r="AC63" i="4"/>
  <c r="AB63" i="4"/>
  <c r="AA63" i="4"/>
  <c r="Z63" i="4"/>
  <c r="Y63" i="4"/>
  <c r="X63" i="4"/>
  <c r="W63" i="4"/>
  <c r="AH62" i="4"/>
  <c r="AG62" i="4"/>
  <c r="AE62" i="4"/>
  <c r="AD62" i="4"/>
  <c r="AC62" i="4"/>
  <c r="AB62" i="4"/>
  <c r="AA62" i="4"/>
  <c r="Z62" i="4"/>
  <c r="X62" i="4"/>
  <c r="W62" i="4"/>
  <c r="AH61" i="4"/>
  <c r="AG61" i="4"/>
  <c r="AF61" i="4"/>
  <c r="AE61" i="4"/>
  <c r="AD61" i="4"/>
  <c r="AC61" i="4"/>
  <c r="AB61" i="4"/>
  <c r="AA61" i="4"/>
  <c r="Z61" i="4"/>
  <c r="Y61" i="4"/>
  <c r="X61" i="4"/>
  <c r="W61" i="4"/>
  <c r="AH60" i="4"/>
  <c r="AG60" i="4"/>
  <c r="AF60" i="4"/>
  <c r="AE60" i="4"/>
  <c r="AD60" i="4"/>
  <c r="AC60" i="4"/>
  <c r="AB60" i="4"/>
  <c r="AA60" i="4"/>
  <c r="Z60" i="4"/>
  <c r="Y60" i="4"/>
  <c r="X60" i="4"/>
  <c r="W60" i="4"/>
  <c r="AH59" i="4"/>
  <c r="AG59" i="4"/>
  <c r="AF59" i="4"/>
  <c r="AE59" i="4"/>
  <c r="AD59" i="4"/>
  <c r="AC59" i="4"/>
  <c r="AB59" i="4"/>
  <c r="AA59" i="4"/>
  <c r="Z59" i="4"/>
  <c r="Y59" i="4"/>
  <c r="X59" i="4"/>
  <c r="W59" i="4"/>
  <c r="AH58" i="4"/>
  <c r="AG58" i="4"/>
  <c r="AF58" i="4"/>
  <c r="AE58" i="4"/>
  <c r="AD58" i="4"/>
  <c r="AC58" i="4"/>
  <c r="AB58" i="4"/>
  <c r="AA58" i="4"/>
  <c r="Z58" i="4"/>
  <c r="Y58" i="4"/>
  <c r="X58" i="4"/>
  <c r="W58" i="4"/>
  <c r="AH57" i="4"/>
  <c r="AG57" i="4"/>
  <c r="AF57" i="4"/>
  <c r="AE57" i="4"/>
  <c r="AD57" i="4"/>
  <c r="AC57" i="4"/>
  <c r="AB57" i="4"/>
  <c r="Z57" i="4"/>
  <c r="Y57" i="4"/>
  <c r="X57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5" i="4"/>
  <c r="AG55" i="4"/>
  <c r="AF55" i="4"/>
  <c r="AE55" i="4"/>
  <c r="AD55" i="4"/>
  <c r="AC55" i="4"/>
  <c r="AB55" i="4"/>
  <c r="AA55" i="4"/>
  <c r="Z55" i="4"/>
  <c r="Y55" i="4"/>
  <c r="X55" i="4"/>
  <c r="W55" i="4"/>
  <c r="AH54" i="4"/>
  <c r="AG54" i="4"/>
  <c r="AE54" i="4"/>
  <c r="AD54" i="4"/>
  <c r="AC54" i="4"/>
  <c r="AB54" i="4"/>
  <c r="AA54" i="4"/>
  <c r="Z54" i="4"/>
  <c r="Y54" i="4"/>
  <c r="X54" i="4"/>
  <c r="W54" i="4"/>
  <c r="AH53" i="4"/>
  <c r="AG53" i="4"/>
  <c r="AF53" i="4"/>
  <c r="AE53" i="4"/>
  <c r="AD53" i="4"/>
  <c r="AC53" i="4"/>
  <c r="AB53" i="4"/>
  <c r="AA53" i="4"/>
  <c r="Z53" i="4"/>
  <c r="Y53" i="4"/>
  <c r="X53" i="4"/>
  <c r="W53" i="4"/>
  <c r="AI53" i="4" s="1"/>
  <c r="AH52" i="4"/>
  <c r="AG52" i="4"/>
  <c r="AF52" i="4"/>
  <c r="AE52" i="4"/>
  <c r="AD52" i="4"/>
  <c r="AC52" i="4"/>
  <c r="AB52" i="4"/>
  <c r="AA52" i="4"/>
  <c r="Z52" i="4"/>
  <c r="Y52" i="4"/>
  <c r="X52" i="4"/>
  <c r="W52" i="4"/>
  <c r="AG51" i="4"/>
  <c r="AF51" i="4"/>
  <c r="AE51" i="4"/>
  <c r="AC51" i="4"/>
  <c r="AB51" i="4"/>
  <c r="AA51" i="4"/>
  <c r="Z51" i="4"/>
  <c r="Y51" i="4"/>
  <c r="X51" i="4"/>
  <c r="W51" i="4"/>
  <c r="AH50" i="4"/>
  <c r="AG50" i="4"/>
  <c r="AF50" i="4"/>
  <c r="AE50" i="4"/>
  <c r="AD50" i="4"/>
  <c r="AC50" i="4"/>
  <c r="AB50" i="4"/>
  <c r="AA50" i="4"/>
  <c r="Z50" i="4"/>
  <c r="Y50" i="4"/>
  <c r="X50" i="4"/>
  <c r="W50" i="4"/>
  <c r="AH49" i="4"/>
  <c r="AG49" i="4"/>
  <c r="AF49" i="4"/>
  <c r="AE49" i="4"/>
  <c r="AD49" i="4"/>
  <c r="AC49" i="4"/>
  <c r="AB49" i="4"/>
  <c r="AA49" i="4"/>
  <c r="Z49" i="4"/>
  <c r="Y49" i="4"/>
  <c r="X49" i="4"/>
  <c r="W49" i="4"/>
  <c r="AH48" i="4"/>
  <c r="AG48" i="4"/>
  <c r="AF48" i="4"/>
  <c r="AE48" i="4"/>
  <c r="AD48" i="4"/>
  <c r="AC48" i="4"/>
  <c r="AB48" i="4"/>
  <c r="AA48" i="4"/>
  <c r="Z48" i="4"/>
  <c r="Y48" i="4"/>
  <c r="X48" i="4"/>
  <c r="W48" i="4"/>
  <c r="AI48" i="4" s="1"/>
  <c r="AH47" i="4"/>
  <c r="AG47" i="4"/>
  <c r="AF47" i="4"/>
  <c r="AE47" i="4"/>
  <c r="AD47" i="4"/>
  <c r="AC47" i="4"/>
  <c r="AB47" i="4"/>
  <c r="AA47" i="4"/>
  <c r="Z47" i="4"/>
  <c r="Y47" i="4"/>
  <c r="X47" i="4"/>
  <c r="W47" i="4"/>
  <c r="AH46" i="4"/>
  <c r="AG46" i="4"/>
  <c r="AE46" i="4"/>
  <c r="AD46" i="4"/>
  <c r="AC46" i="4"/>
  <c r="AB46" i="4"/>
  <c r="AA46" i="4"/>
  <c r="Z46" i="4"/>
  <c r="Y46" i="4"/>
  <c r="X46" i="4"/>
  <c r="W46" i="4"/>
  <c r="AH45" i="4"/>
  <c r="AG45" i="4"/>
  <c r="AF45" i="4"/>
  <c r="AE45" i="4"/>
  <c r="AD45" i="4"/>
  <c r="AC45" i="4"/>
  <c r="AB45" i="4"/>
  <c r="AA45" i="4"/>
  <c r="Z45" i="4"/>
  <c r="Y45" i="4"/>
  <c r="X45" i="4"/>
  <c r="W45" i="4"/>
  <c r="AI45" i="4" s="1"/>
  <c r="AH44" i="4"/>
  <c r="AG44" i="4"/>
  <c r="AF44" i="4"/>
  <c r="AE44" i="4"/>
  <c r="AD44" i="4"/>
  <c r="AC44" i="4"/>
  <c r="AB44" i="4"/>
  <c r="AA44" i="4"/>
  <c r="Z44" i="4"/>
  <c r="Y44" i="4"/>
  <c r="X44" i="4"/>
  <c r="W44" i="4"/>
  <c r="AH43" i="4"/>
  <c r="AG43" i="4"/>
  <c r="AF43" i="4"/>
  <c r="AE43" i="4"/>
  <c r="AD43" i="4"/>
  <c r="AC43" i="4"/>
  <c r="AB43" i="4"/>
  <c r="AA43" i="4"/>
  <c r="Z43" i="4"/>
  <c r="Y43" i="4"/>
  <c r="X43" i="4"/>
  <c r="W43" i="4"/>
  <c r="AH42" i="4"/>
  <c r="AG42" i="4"/>
  <c r="AF42" i="4"/>
  <c r="AE42" i="4"/>
  <c r="AD42" i="4"/>
  <c r="AC42" i="4"/>
  <c r="AB42" i="4"/>
  <c r="AA42" i="4"/>
  <c r="Z42" i="4"/>
  <c r="Y42" i="4"/>
  <c r="X42" i="4"/>
  <c r="W42" i="4"/>
  <c r="AH41" i="4"/>
  <c r="AG41" i="4"/>
  <c r="AF41" i="4"/>
  <c r="AE41" i="4"/>
  <c r="AD41" i="4"/>
  <c r="AC41" i="4"/>
  <c r="AB41" i="4"/>
  <c r="AA41" i="4"/>
  <c r="Z41" i="4"/>
  <c r="Y41" i="4"/>
  <c r="X41" i="4"/>
  <c r="W41" i="4"/>
  <c r="AH40" i="4"/>
  <c r="AG40" i="4"/>
  <c r="AF40" i="4"/>
  <c r="AE40" i="4"/>
  <c r="AD40" i="4"/>
  <c r="AC40" i="4"/>
  <c r="AB40" i="4"/>
  <c r="AA40" i="4"/>
  <c r="Z40" i="4"/>
  <c r="Y40" i="4"/>
  <c r="X40" i="4"/>
  <c r="W40" i="4"/>
  <c r="AI40" i="4" s="1"/>
  <c r="AH39" i="4"/>
  <c r="AG39" i="4"/>
  <c r="AF39" i="4"/>
  <c r="AE39" i="4"/>
  <c r="AD39" i="4"/>
  <c r="AC39" i="4"/>
  <c r="AB39" i="4"/>
  <c r="AA39" i="4"/>
  <c r="Z39" i="4"/>
  <c r="Y39" i="4"/>
  <c r="X39" i="4"/>
  <c r="W39" i="4"/>
  <c r="AH38" i="4"/>
  <c r="AG38" i="4"/>
  <c r="AE38" i="4"/>
  <c r="AD38" i="4"/>
  <c r="AC38" i="4"/>
  <c r="AB38" i="4"/>
  <c r="AA38" i="4"/>
  <c r="Z38" i="4"/>
  <c r="Y38" i="4"/>
  <c r="X38" i="4"/>
  <c r="W38" i="4"/>
  <c r="AH37" i="4"/>
  <c r="AG37" i="4"/>
  <c r="AF37" i="4"/>
  <c r="AE37" i="4"/>
  <c r="AD37" i="4"/>
  <c r="AC37" i="4"/>
  <c r="AB37" i="4"/>
  <c r="AA37" i="4"/>
  <c r="Z37" i="4"/>
  <c r="Y37" i="4"/>
  <c r="X37" i="4"/>
  <c r="W37" i="4"/>
  <c r="AH36" i="4"/>
  <c r="AG36" i="4"/>
  <c r="AF36" i="4"/>
  <c r="AE36" i="4"/>
  <c r="AD36" i="4"/>
  <c r="AC36" i="4"/>
  <c r="AB36" i="4"/>
  <c r="AA36" i="4"/>
  <c r="Z36" i="4"/>
  <c r="Y36" i="4"/>
  <c r="X36" i="4"/>
  <c r="W36" i="4"/>
  <c r="AH35" i="4"/>
  <c r="AG35" i="4"/>
  <c r="AF35" i="4"/>
  <c r="AE35" i="4"/>
  <c r="AD35" i="4"/>
  <c r="AC35" i="4"/>
  <c r="AB35" i="4"/>
  <c r="AA35" i="4"/>
  <c r="Z35" i="4"/>
  <c r="Y35" i="4"/>
  <c r="X35" i="4"/>
  <c r="W35" i="4"/>
  <c r="AH34" i="4"/>
  <c r="AG34" i="4"/>
  <c r="AF34" i="4"/>
  <c r="AE34" i="4"/>
  <c r="AD34" i="4"/>
  <c r="AC34" i="4"/>
  <c r="AB34" i="4"/>
  <c r="AA34" i="4"/>
  <c r="Z34" i="4"/>
  <c r="Y34" i="4"/>
  <c r="X34" i="4"/>
  <c r="W34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2" i="4"/>
  <c r="AG32" i="4"/>
  <c r="AF32" i="4"/>
  <c r="AE32" i="4"/>
  <c r="AD32" i="4"/>
  <c r="AC32" i="4"/>
  <c r="AB32" i="4"/>
  <c r="AA32" i="4"/>
  <c r="Z32" i="4"/>
  <c r="Y32" i="4"/>
  <c r="X32" i="4"/>
  <c r="W32" i="4"/>
  <c r="AH31" i="4"/>
  <c r="AG31" i="4"/>
  <c r="AF31" i="4"/>
  <c r="AE31" i="4"/>
  <c r="AD31" i="4"/>
  <c r="AC31" i="4"/>
  <c r="AB31" i="4"/>
  <c r="AA31" i="4"/>
  <c r="Z31" i="4"/>
  <c r="Y31" i="4"/>
  <c r="X31" i="4"/>
  <c r="W31" i="4"/>
  <c r="AH30" i="4"/>
  <c r="AG30" i="4"/>
  <c r="AE30" i="4"/>
  <c r="AD30" i="4"/>
  <c r="AC30" i="4"/>
  <c r="AB30" i="4"/>
  <c r="AA30" i="4"/>
  <c r="Z30" i="4"/>
  <c r="Y30" i="4"/>
  <c r="X30" i="4"/>
  <c r="W30" i="4"/>
  <c r="AH29" i="4"/>
  <c r="AG29" i="4"/>
  <c r="AF29" i="4"/>
  <c r="AE29" i="4"/>
  <c r="AD29" i="4"/>
  <c r="AC29" i="4"/>
  <c r="AB29" i="4"/>
  <c r="AA29" i="4"/>
  <c r="Z29" i="4"/>
  <c r="Y29" i="4"/>
  <c r="X29" i="4"/>
  <c r="W29" i="4"/>
  <c r="AH28" i="4"/>
  <c r="AG28" i="4"/>
  <c r="AF28" i="4"/>
  <c r="AE28" i="4"/>
  <c r="AD28" i="4"/>
  <c r="AC28" i="4"/>
  <c r="AB28" i="4"/>
  <c r="AA28" i="4"/>
  <c r="Z28" i="4"/>
  <c r="Y28" i="4"/>
  <c r="X28" i="4"/>
  <c r="W28" i="4"/>
  <c r="AH27" i="4"/>
  <c r="AG27" i="4"/>
  <c r="AF27" i="4"/>
  <c r="AE27" i="4"/>
  <c r="AD27" i="4"/>
  <c r="AC27" i="4"/>
  <c r="AB27" i="4"/>
  <c r="AA27" i="4"/>
  <c r="Z27" i="4"/>
  <c r="Y27" i="4"/>
  <c r="X27" i="4"/>
  <c r="W27" i="4"/>
  <c r="AH26" i="4"/>
  <c r="AG26" i="4"/>
  <c r="AF26" i="4"/>
  <c r="AE26" i="4"/>
  <c r="AD26" i="4"/>
  <c r="AC26" i="4"/>
  <c r="AB26" i="4"/>
  <c r="AA26" i="4"/>
  <c r="Z26" i="4"/>
  <c r="Y26" i="4"/>
  <c r="X26" i="4"/>
  <c r="W26" i="4"/>
  <c r="AH25" i="4"/>
  <c r="AG25" i="4"/>
  <c r="AF25" i="4"/>
  <c r="AE25" i="4"/>
  <c r="AD25" i="4"/>
  <c r="AC25" i="4"/>
  <c r="AB25" i="4"/>
  <c r="AA25" i="4"/>
  <c r="Z25" i="4"/>
  <c r="Y25" i="4"/>
  <c r="X25" i="4"/>
  <c r="W25" i="4"/>
  <c r="AH24" i="4"/>
  <c r="AG24" i="4"/>
  <c r="AF24" i="4"/>
  <c r="AE24" i="4"/>
  <c r="AD24" i="4"/>
  <c r="AC24" i="4"/>
  <c r="AB24" i="4"/>
  <c r="AA24" i="4"/>
  <c r="Z24" i="4"/>
  <c r="Y24" i="4"/>
  <c r="X24" i="4"/>
  <c r="W24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2" i="4"/>
  <c r="AG22" i="4"/>
  <c r="AF22" i="4"/>
  <c r="AE22" i="4"/>
  <c r="AD22" i="4"/>
  <c r="AC22" i="4"/>
  <c r="AB22" i="4"/>
  <c r="AA22" i="4"/>
  <c r="Z22" i="4"/>
  <c r="Y22" i="4"/>
  <c r="X22" i="4"/>
  <c r="W22" i="4"/>
  <c r="AH21" i="4"/>
  <c r="AG21" i="4"/>
  <c r="AF21" i="4"/>
  <c r="AE21" i="4"/>
  <c r="AD21" i="4"/>
  <c r="AC21" i="4"/>
  <c r="AB21" i="4"/>
  <c r="AA21" i="4"/>
  <c r="Z21" i="4"/>
  <c r="Y21" i="4"/>
  <c r="X21" i="4"/>
  <c r="W21" i="4"/>
  <c r="AH20" i="4"/>
  <c r="AG20" i="4"/>
  <c r="AF20" i="4"/>
  <c r="AE20" i="4"/>
  <c r="AD20" i="4"/>
  <c r="AC20" i="4"/>
  <c r="AB20" i="4"/>
  <c r="AA20" i="4"/>
  <c r="Z20" i="4"/>
  <c r="Y20" i="4"/>
  <c r="X20" i="4"/>
  <c r="W20" i="4"/>
  <c r="AG19" i="4"/>
  <c r="AF19" i="4"/>
  <c r="AE19" i="4"/>
  <c r="AC19" i="4"/>
  <c r="AB19" i="4"/>
  <c r="AA19" i="4"/>
  <c r="Z19" i="4"/>
  <c r="Y19" i="4"/>
  <c r="X19" i="4"/>
  <c r="W19" i="4"/>
  <c r="AH18" i="4"/>
  <c r="AG18" i="4"/>
  <c r="AF18" i="4"/>
  <c r="AE18" i="4"/>
  <c r="AD18" i="4"/>
  <c r="AC18" i="4"/>
  <c r="AB18" i="4"/>
  <c r="AA18" i="4"/>
  <c r="Z18" i="4"/>
  <c r="Y18" i="4"/>
  <c r="X18" i="4"/>
  <c r="W18" i="4"/>
  <c r="AH17" i="4"/>
  <c r="AG17" i="4"/>
  <c r="AF17" i="4"/>
  <c r="AE17" i="4"/>
  <c r="AD17" i="4"/>
  <c r="AC17" i="4"/>
  <c r="AB17" i="4"/>
  <c r="AA17" i="4"/>
  <c r="Z17" i="4"/>
  <c r="Y17" i="4"/>
  <c r="X17" i="4"/>
  <c r="W17" i="4"/>
  <c r="AH16" i="4"/>
  <c r="AG16" i="4"/>
  <c r="AF16" i="4"/>
  <c r="AE16" i="4"/>
  <c r="AD16" i="4"/>
  <c r="AC16" i="4"/>
  <c r="AB16" i="4"/>
  <c r="AA16" i="4"/>
  <c r="Z16" i="4"/>
  <c r="Y16" i="4"/>
  <c r="X16" i="4"/>
  <c r="W16" i="4"/>
  <c r="AH15" i="4"/>
  <c r="AG15" i="4"/>
  <c r="AF15" i="4"/>
  <c r="AE15" i="4"/>
  <c r="AD15" i="4"/>
  <c r="AC15" i="4"/>
  <c r="AB15" i="4"/>
  <c r="AA15" i="4"/>
  <c r="Z15" i="4"/>
  <c r="Y15" i="4"/>
  <c r="X15" i="4"/>
  <c r="W15" i="4"/>
  <c r="AH14" i="4"/>
  <c r="AG14" i="4"/>
  <c r="AF14" i="4"/>
  <c r="AE14" i="4"/>
  <c r="AD14" i="4"/>
  <c r="AC14" i="4"/>
  <c r="AB14" i="4"/>
  <c r="AA14" i="4"/>
  <c r="Z14" i="4"/>
  <c r="Y14" i="4"/>
  <c r="X14" i="4"/>
  <c r="W14" i="4"/>
  <c r="AH13" i="4"/>
  <c r="AG13" i="4"/>
  <c r="AF13" i="4"/>
  <c r="AE13" i="4"/>
  <c r="AD13" i="4"/>
  <c r="AC13" i="4"/>
  <c r="AB13" i="4"/>
  <c r="AA13" i="4"/>
  <c r="Z13" i="4"/>
  <c r="Y13" i="4"/>
  <c r="X13" i="4"/>
  <c r="W13" i="4"/>
  <c r="AH12" i="4"/>
  <c r="AG12" i="4"/>
  <c r="AF12" i="4"/>
  <c r="AE12" i="4"/>
  <c r="AD12" i="4"/>
  <c r="AC12" i="4"/>
  <c r="AB12" i="4"/>
  <c r="AA12" i="4"/>
  <c r="Z12" i="4"/>
  <c r="Y12" i="4"/>
  <c r="X12" i="4"/>
  <c r="W12" i="4"/>
  <c r="AH11" i="4"/>
  <c r="AG11" i="4"/>
  <c r="AF11" i="4"/>
  <c r="AE11" i="4"/>
  <c r="AD11" i="4"/>
  <c r="AC11" i="4"/>
  <c r="AB11" i="4"/>
  <c r="AA11" i="4"/>
  <c r="Z11" i="4"/>
  <c r="Y11" i="4"/>
  <c r="X11" i="4"/>
  <c r="W11" i="4"/>
  <c r="AH10" i="4"/>
  <c r="AG10" i="4"/>
  <c r="AF10" i="4"/>
  <c r="AE10" i="4"/>
  <c r="AD10" i="4"/>
  <c r="AC10" i="4"/>
  <c r="AB10" i="4"/>
  <c r="AA10" i="4"/>
  <c r="Z10" i="4"/>
  <c r="Y10" i="4"/>
  <c r="X10" i="4"/>
  <c r="W10" i="4"/>
  <c r="AH9" i="4"/>
  <c r="AG9" i="4"/>
  <c r="AF9" i="4"/>
  <c r="AE9" i="4"/>
  <c r="AD9" i="4"/>
  <c r="AC9" i="4"/>
  <c r="AB9" i="4"/>
  <c r="Z9" i="4"/>
  <c r="Z69" i="4" s="1"/>
  <c r="Y9" i="4"/>
  <c r="X9" i="4"/>
  <c r="AH8" i="4"/>
  <c r="AG8" i="4"/>
  <c r="AF8" i="4"/>
  <c r="AD8" i="4"/>
  <c r="AC8" i="4"/>
  <c r="AB8" i="4"/>
  <c r="AA8" i="4"/>
  <c r="Z8" i="4"/>
  <c r="Y8" i="4"/>
  <c r="X8" i="4"/>
  <c r="W8" i="4"/>
  <c r="AH7" i="4"/>
  <c r="AG7" i="4"/>
  <c r="AF7" i="4"/>
  <c r="AE7" i="4"/>
  <c r="AD7" i="4"/>
  <c r="AC7" i="4"/>
  <c r="AB7" i="4"/>
  <c r="AA7" i="4"/>
  <c r="Z7" i="4"/>
  <c r="Z67" i="4" s="1"/>
  <c r="Y7" i="4"/>
  <c r="X7" i="4"/>
  <c r="W7" i="4"/>
  <c r="AH6" i="4"/>
  <c r="AH66" i="4" s="1"/>
  <c r="AG6" i="4"/>
  <c r="AF6" i="4"/>
  <c r="AE6" i="4"/>
  <c r="AD6" i="4"/>
  <c r="AD66" i="4" s="1"/>
  <c r="AC6" i="4"/>
  <c r="AB6" i="4"/>
  <c r="AA6" i="4"/>
  <c r="Z6" i="4"/>
  <c r="Z66" i="4" s="1"/>
  <c r="Y6" i="4"/>
  <c r="X6" i="4"/>
  <c r="W6" i="4"/>
  <c r="AH5" i="4"/>
  <c r="AH65" i="4" s="1"/>
  <c r="AG5" i="4"/>
  <c r="AF5" i="4"/>
  <c r="AE5" i="4"/>
  <c r="AD5" i="4"/>
  <c r="AD65" i="4" s="1"/>
  <c r="AC5" i="4"/>
  <c r="AB5" i="4"/>
  <c r="AA5" i="4"/>
  <c r="Z5" i="4"/>
  <c r="Z65" i="4" s="1"/>
  <c r="Y5" i="4"/>
  <c r="X5" i="4"/>
  <c r="W5" i="4"/>
  <c r="AH4" i="4"/>
  <c r="AG4" i="4"/>
  <c r="AF4" i="4"/>
  <c r="AE4" i="4"/>
  <c r="AD4" i="4"/>
  <c r="AC4" i="4"/>
  <c r="AB4" i="4"/>
  <c r="AA4" i="4"/>
  <c r="Z4" i="4"/>
  <c r="Y4" i="4"/>
  <c r="X4" i="4"/>
  <c r="W4" i="4"/>
  <c r="AH67" i="4" l="1"/>
  <c r="AD69" i="4"/>
  <c r="AD146" i="4" s="1"/>
  <c r="I66" i="4"/>
  <c r="C69" i="4"/>
  <c r="I69" i="4" s="1"/>
  <c r="I9" i="4"/>
  <c r="AA64" i="4"/>
  <c r="W65" i="4"/>
  <c r="W142" i="4" s="1"/>
  <c r="AE65" i="4"/>
  <c r="AE142" i="4" s="1"/>
  <c r="AA66" i="4"/>
  <c r="AA68" i="4"/>
  <c r="AA145" i="4" s="1"/>
  <c r="W9" i="4"/>
  <c r="AE69" i="4"/>
  <c r="AI10" i="4"/>
  <c r="AI11" i="4"/>
  <c r="AI12" i="4"/>
  <c r="AI13" i="4"/>
  <c r="AI15" i="4"/>
  <c r="AI16" i="4"/>
  <c r="AI32" i="4"/>
  <c r="AI37" i="4"/>
  <c r="Z135" i="4"/>
  <c r="AD135" i="4"/>
  <c r="AH135" i="4"/>
  <c r="Z136" i="4"/>
  <c r="AD136" i="4"/>
  <c r="AH136" i="4"/>
  <c r="AH142" i="4" s="1"/>
  <c r="Z138" i="4"/>
  <c r="AD138" i="4"/>
  <c r="AH138" i="4"/>
  <c r="Z139" i="4"/>
  <c r="AD139" i="4"/>
  <c r="AH139" i="4"/>
  <c r="Z140" i="4"/>
  <c r="AD140" i="4"/>
  <c r="AH140" i="4"/>
  <c r="D68" i="4"/>
  <c r="I8" i="4"/>
  <c r="I83" i="4"/>
  <c r="W83" i="4"/>
  <c r="Z142" i="4"/>
  <c r="AD67" i="4"/>
  <c r="AD144" i="4" s="1"/>
  <c r="AH69" i="4"/>
  <c r="AH146" i="4" s="1"/>
  <c r="I62" i="4"/>
  <c r="W64" i="4"/>
  <c r="AE64" i="4"/>
  <c r="AA65" i="4"/>
  <c r="AA142" i="4" s="1"/>
  <c r="W66" i="4"/>
  <c r="AE66" i="4"/>
  <c r="W68" i="4"/>
  <c r="AE8" i="4"/>
  <c r="AE68" i="4" s="1"/>
  <c r="AE145" i="4" s="1"/>
  <c r="AA9" i="4"/>
  <c r="AA69" i="4" s="1"/>
  <c r="X64" i="4"/>
  <c r="AB64" i="4"/>
  <c r="AF64" i="4"/>
  <c r="X65" i="4"/>
  <c r="X142" i="4" s="1"/>
  <c r="AB65" i="4"/>
  <c r="AB142" i="4" s="1"/>
  <c r="AF65" i="4"/>
  <c r="AF142" i="4" s="1"/>
  <c r="X67" i="4"/>
  <c r="X144" i="4" s="1"/>
  <c r="AB67" i="4"/>
  <c r="AB144" i="4" s="1"/>
  <c r="AF67" i="4"/>
  <c r="AF144" i="4" s="1"/>
  <c r="X68" i="4"/>
  <c r="X145" i="4" s="1"/>
  <c r="AB68" i="4"/>
  <c r="AB145" i="4" s="1"/>
  <c r="AF68" i="4"/>
  <c r="AF145" i="4" s="1"/>
  <c r="X69" i="4"/>
  <c r="AB69" i="4"/>
  <c r="AI18" i="4"/>
  <c r="AI21" i="4"/>
  <c r="AI24" i="4"/>
  <c r="AI29" i="4"/>
  <c r="AI30" i="4"/>
  <c r="M64" i="4"/>
  <c r="S64" i="4" s="1"/>
  <c r="S4" i="4"/>
  <c r="E66" i="4"/>
  <c r="M67" i="4"/>
  <c r="S67" i="4" s="1"/>
  <c r="S7" i="4"/>
  <c r="I57" i="4"/>
  <c r="W57" i="4"/>
  <c r="P142" i="4"/>
  <c r="I115" i="4"/>
  <c r="W115" i="4"/>
  <c r="AD142" i="4"/>
  <c r="Z144" i="4"/>
  <c r="Y64" i="4"/>
  <c r="AC64" i="4"/>
  <c r="AG64" i="4"/>
  <c r="Y66" i="4"/>
  <c r="Y143" i="4" s="1"/>
  <c r="AC66" i="4"/>
  <c r="AG66" i="4"/>
  <c r="Y67" i="4"/>
  <c r="Y144" i="4" s="1"/>
  <c r="AC67" i="4"/>
  <c r="AC144" i="4" s="1"/>
  <c r="AG67" i="4"/>
  <c r="AG144" i="4" s="1"/>
  <c r="Y68" i="4"/>
  <c r="Y145" i="4" s="1"/>
  <c r="AC68" i="4"/>
  <c r="AC145" i="4" s="1"/>
  <c r="AG68" i="4"/>
  <c r="AG145" i="4" s="1"/>
  <c r="AD93" i="4"/>
  <c r="I104" i="4"/>
  <c r="AI104" i="4" s="1"/>
  <c r="AI56" i="4"/>
  <c r="AI61" i="4"/>
  <c r="W137" i="4"/>
  <c r="AA137" i="4"/>
  <c r="W139" i="4"/>
  <c r="W145" i="4" s="1"/>
  <c r="AA139" i="4"/>
  <c r="AI82" i="4"/>
  <c r="AI84" i="4"/>
  <c r="AI85" i="4"/>
  <c r="AI90" i="4"/>
  <c r="AI93" i="4"/>
  <c r="AI98" i="4"/>
  <c r="AI100" i="4"/>
  <c r="AI106" i="4"/>
  <c r="AI114" i="4"/>
  <c r="AI116" i="4"/>
  <c r="AI118" i="4"/>
  <c r="AI122" i="4"/>
  <c r="AI126" i="4"/>
  <c r="AI127" i="4"/>
  <c r="AI130" i="4"/>
  <c r="AI132" i="4"/>
  <c r="AI134" i="4"/>
  <c r="S65" i="4"/>
  <c r="S6" i="4"/>
  <c r="AI6" i="4" s="1"/>
  <c r="N67" i="4"/>
  <c r="R67" i="4"/>
  <c r="E68" i="4"/>
  <c r="P68" i="4"/>
  <c r="P145" i="4" s="1"/>
  <c r="S14" i="4"/>
  <c r="AI14" i="4" s="1"/>
  <c r="S15" i="4"/>
  <c r="S18" i="4"/>
  <c r="S23" i="4"/>
  <c r="AI23" i="4" s="1"/>
  <c r="S26" i="4"/>
  <c r="S31" i="4"/>
  <c r="S34" i="4"/>
  <c r="S39" i="4"/>
  <c r="AI39" i="4" s="1"/>
  <c r="S42" i="4"/>
  <c r="S47" i="4"/>
  <c r="S50" i="4"/>
  <c r="S55" i="4"/>
  <c r="AI55" i="4" s="1"/>
  <c r="S58" i="4"/>
  <c r="S63" i="4"/>
  <c r="E142" i="4"/>
  <c r="Q144" i="4"/>
  <c r="E145" i="4"/>
  <c r="I80" i="4"/>
  <c r="AI80" i="4" s="1"/>
  <c r="P140" i="4"/>
  <c r="P146" i="4" s="1"/>
  <c r="C139" i="4"/>
  <c r="AF140" i="4"/>
  <c r="AB137" i="4"/>
  <c r="I6" i="4"/>
  <c r="P66" i="4"/>
  <c r="C67" i="4"/>
  <c r="I7" i="4"/>
  <c r="AI7" i="4" s="1"/>
  <c r="G67" i="4"/>
  <c r="M68" i="4"/>
  <c r="S8" i="4"/>
  <c r="S17" i="4"/>
  <c r="AI17" i="4" s="1"/>
  <c r="S20" i="4"/>
  <c r="S25" i="4"/>
  <c r="AI25" i="4" s="1"/>
  <c r="S28" i="4"/>
  <c r="S33" i="4"/>
  <c r="AI33" i="4" s="1"/>
  <c r="S36" i="4"/>
  <c r="S41" i="4"/>
  <c r="AI41" i="4" s="1"/>
  <c r="S44" i="4"/>
  <c r="S49" i="4"/>
  <c r="AI49" i="4" s="1"/>
  <c r="S52" i="4"/>
  <c r="S57" i="4"/>
  <c r="S60" i="4"/>
  <c r="R135" i="4"/>
  <c r="R141" i="4" s="1"/>
  <c r="R142" i="4"/>
  <c r="F143" i="4"/>
  <c r="N137" i="4"/>
  <c r="N143" i="4" s="1"/>
  <c r="F144" i="4"/>
  <c r="N145" i="4"/>
  <c r="R139" i="4"/>
  <c r="R145" i="4" s="1"/>
  <c r="Y140" i="4"/>
  <c r="I4" i="4"/>
  <c r="AI4" i="4" s="1"/>
  <c r="I5" i="4"/>
  <c r="S5" i="4"/>
  <c r="S66" i="4"/>
  <c r="I68" i="4"/>
  <c r="N69" i="4"/>
  <c r="N146" i="4" s="1"/>
  <c r="R69" i="4"/>
  <c r="S11" i="4"/>
  <c r="S19" i="4"/>
  <c r="AI19" i="4" s="1"/>
  <c r="S22" i="4"/>
  <c r="AI22" i="4" s="1"/>
  <c r="S27" i="4"/>
  <c r="S30" i="4"/>
  <c r="S35" i="4"/>
  <c r="AI35" i="4" s="1"/>
  <c r="S38" i="4"/>
  <c r="AI38" i="4" s="1"/>
  <c r="S43" i="4"/>
  <c r="S46" i="4"/>
  <c r="AI46" i="4" s="1"/>
  <c r="S51" i="4"/>
  <c r="AI51" i="4" s="1"/>
  <c r="S54" i="4"/>
  <c r="AI54" i="4" s="1"/>
  <c r="S59" i="4"/>
  <c r="S62" i="4"/>
  <c r="AI62" i="4" s="1"/>
  <c r="I75" i="4"/>
  <c r="C135" i="4"/>
  <c r="O141" i="4"/>
  <c r="C142" i="4"/>
  <c r="I136" i="4"/>
  <c r="G142" i="4"/>
  <c r="G137" i="4"/>
  <c r="G143" i="4" s="1"/>
  <c r="G139" i="4"/>
  <c r="G145" i="4" s="1"/>
  <c r="I140" i="4"/>
  <c r="S9" i="4"/>
  <c r="D141" i="4"/>
  <c r="H141" i="4"/>
  <c r="P141" i="4"/>
  <c r="D142" i="4"/>
  <c r="H142" i="4"/>
  <c r="O142" i="4"/>
  <c r="O143" i="4"/>
  <c r="C144" i="4"/>
  <c r="G144" i="4"/>
  <c r="N144" i="4"/>
  <c r="R144" i="4"/>
  <c r="F145" i="4"/>
  <c r="F146" i="4"/>
  <c r="S80" i="4"/>
  <c r="Q146" i="4"/>
  <c r="S128" i="4"/>
  <c r="AI128" i="4" s="1"/>
  <c r="C137" i="4"/>
  <c r="E138" i="4"/>
  <c r="E144" i="4" s="1"/>
  <c r="E141" i="4"/>
  <c r="M141" i="4"/>
  <c r="Q141" i="4"/>
  <c r="I76" i="4"/>
  <c r="AI76" i="4" s="1"/>
  <c r="D143" i="4"/>
  <c r="H143" i="4"/>
  <c r="P143" i="4"/>
  <c r="D144" i="4"/>
  <c r="H144" i="4"/>
  <c r="O144" i="4"/>
  <c r="O145" i="4"/>
  <c r="C146" i="4"/>
  <c r="I146" i="4" s="1"/>
  <c r="G146" i="4"/>
  <c r="R146" i="4"/>
  <c r="S83" i="4"/>
  <c r="S137" i="4" s="1"/>
  <c r="S86" i="4"/>
  <c r="AI86" i="4" s="1"/>
  <c r="S91" i="4"/>
  <c r="AI91" i="4" s="1"/>
  <c r="S94" i="4"/>
  <c r="AI94" i="4" s="1"/>
  <c r="S99" i="4"/>
  <c r="AI99" i="4" s="1"/>
  <c r="S102" i="4"/>
  <c r="AI102" i="4" s="1"/>
  <c r="S107" i="4"/>
  <c r="AI107" i="4" s="1"/>
  <c r="S110" i="4"/>
  <c r="AI110" i="4" s="1"/>
  <c r="S115" i="4"/>
  <c r="S118" i="4"/>
  <c r="S123" i="4"/>
  <c r="AI123" i="4" s="1"/>
  <c r="S131" i="4"/>
  <c r="AI131" i="4" s="1"/>
  <c r="I138" i="4"/>
  <c r="S69" i="4"/>
  <c r="F141" i="4"/>
  <c r="F142" i="4"/>
  <c r="M142" i="4"/>
  <c r="Q142" i="4"/>
  <c r="E143" i="4"/>
  <c r="M143" i="4"/>
  <c r="Q143" i="4"/>
  <c r="D145" i="4"/>
  <c r="H145" i="4"/>
  <c r="D146" i="4"/>
  <c r="H146" i="4"/>
  <c r="O146" i="4"/>
  <c r="S85" i="4"/>
  <c r="S88" i="4"/>
  <c r="S93" i="4"/>
  <c r="S96" i="4"/>
  <c r="AI96" i="4" s="1"/>
  <c r="S101" i="4"/>
  <c r="AI101" i="4" s="1"/>
  <c r="S104" i="4"/>
  <c r="S109" i="4"/>
  <c r="AI109" i="4" s="1"/>
  <c r="S112" i="4"/>
  <c r="AI112" i="4" s="1"/>
  <c r="S117" i="4"/>
  <c r="AI117" i="4" s="1"/>
  <c r="S120" i="4"/>
  <c r="S125" i="4"/>
  <c r="S133" i="4"/>
  <c r="AI133" i="4" s="1"/>
  <c r="S75" i="4"/>
  <c r="S77" i="4"/>
  <c r="S79" i="4"/>
  <c r="M138" i="4"/>
  <c r="M140" i="4"/>
  <c r="N136" i="4"/>
  <c r="N142" i="4" s="1"/>
  <c r="AI5" i="4"/>
  <c r="Y141" i="4"/>
  <c r="AC141" i="4"/>
  <c r="AG141" i="4"/>
  <c r="W143" i="4"/>
  <c r="AA143" i="4"/>
  <c r="AE143" i="4"/>
  <c r="X146" i="4"/>
  <c r="AB146" i="4"/>
  <c r="AF69" i="4"/>
  <c r="AF146" i="4" s="1"/>
  <c r="AI26" i="4"/>
  <c r="AI27" i="4"/>
  <c r="AI28" i="4"/>
  <c r="AI42" i="4"/>
  <c r="AI43" i="4"/>
  <c r="AI44" i="4"/>
  <c r="AI58" i="4"/>
  <c r="AI59" i="4"/>
  <c r="AI60" i="4"/>
  <c r="Z137" i="4"/>
  <c r="Z143" i="4" s="1"/>
  <c r="AD137" i="4"/>
  <c r="AD143" i="4" s="1"/>
  <c r="AH137" i="4"/>
  <c r="AH143" i="4" s="1"/>
  <c r="AI87" i="4"/>
  <c r="AI88" i="4"/>
  <c r="AI89" i="4"/>
  <c r="AI103" i="4"/>
  <c r="AI105" i="4"/>
  <c r="AI119" i="4"/>
  <c r="AI120" i="4"/>
  <c r="AI121" i="4"/>
  <c r="Z64" i="4"/>
  <c r="Z141" i="4" s="1"/>
  <c r="AH64" i="4"/>
  <c r="AH141" i="4" s="1"/>
  <c r="AC65" i="4"/>
  <c r="AC142" i="4" s="1"/>
  <c r="X66" i="4"/>
  <c r="X143" i="4" s="1"/>
  <c r="AF66" i="4"/>
  <c r="AF143" i="4" s="1"/>
  <c r="AA67" i="4"/>
  <c r="AA144" i="4" s="1"/>
  <c r="AD68" i="4"/>
  <c r="AD145" i="4" s="1"/>
  <c r="Y69" i="4"/>
  <c r="Y146" i="4" s="1"/>
  <c r="AG69" i="4"/>
  <c r="AG146" i="4" s="1"/>
  <c r="AI63" i="4"/>
  <c r="AI78" i="4"/>
  <c r="AI92" i="4"/>
  <c r="AI124" i="4"/>
  <c r="AI125" i="4"/>
  <c r="AI9" i="4"/>
  <c r="AD64" i="4"/>
  <c r="Y65" i="4"/>
  <c r="Y142" i="4" s="1"/>
  <c r="AG65" i="4"/>
  <c r="AG142" i="4" s="1"/>
  <c r="AB66" i="4"/>
  <c r="W67" i="4"/>
  <c r="AE67" i="4"/>
  <c r="AE144" i="4" s="1"/>
  <c r="Z68" i="4"/>
  <c r="AH68" i="4"/>
  <c r="AH145" i="4" s="1"/>
  <c r="AC69" i="4"/>
  <c r="AC146" i="4" s="1"/>
  <c r="AI31" i="4"/>
  <c r="AI47" i="4"/>
  <c r="AI108" i="4"/>
  <c r="W141" i="4"/>
  <c r="AA141" i="4"/>
  <c r="AE141" i="4"/>
  <c r="AC143" i="4"/>
  <c r="AG143" i="4"/>
  <c r="Z146" i="4"/>
  <c r="AI20" i="4"/>
  <c r="AI34" i="4"/>
  <c r="AI36" i="4"/>
  <c r="AI50" i="4"/>
  <c r="AI52" i="4"/>
  <c r="X135" i="4"/>
  <c r="X141" i="4" s="1"/>
  <c r="AB135" i="4"/>
  <c r="AB141" i="4" s="1"/>
  <c r="AF135" i="4"/>
  <c r="W140" i="4"/>
  <c r="AA140" i="4"/>
  <c r="AA146" i="4" s="1"/>
  <c r="AE140" i="4"/>
  <c r="AE146" i="4" s="1"/>
  <c r="AI81" i="4"/>
  <c r="AI95" i="4"/>
  <c r="AI97" i="4"/>
  <c r="AI111" i="4"/>
  <c r="AI113" i="4"/>
  <c r="AI129" i="4"/>
  <c r="AI75" i="4"/>
  <c r="AI79" i="4"/>
  <c r="AI77" i="4"/>
  <c r="T11" i="2"/>
  <c r="AI64" i="4" l="1"/>
  <c r="S138" i="4"/>
  <c r="AI138" i="4" s="1"/>
  <c r="M144" i="4"/>
  <c r="S136" i="4"/>
  <c r="AI136" i="4" s="1"/>
  <c r="AI8" i="4"/>
  <c r="AD141" i="4"/>
  <c r="AI141" i="4" s="1"/>
  <c r="I142" i="4"/>
  <c r="I67" i="4"/>
  <c r="S139" i="4"/>
  <c r="AI57" i="4"/>
  <c r="AI69" i="4" s="1"/>
  <c r="AH144" i="4"/>
  <c r="S143" i="4"/>
  <c r="AF141" i="4"/>
  <c r="AB143" i="4"/>
  <c r="S135" i="4"/>
  <c r="I137" i="4"/>
  <c r="C143" i="4"/>
  <c r="S68" i="4"/>
  <c r="I139" i="4"/>
  <c r="C145" i="4"/>
  <c r="I145" i="4" s="1"/>
  <c r="M145" i="4"/>
  <c r="S145" i="4" s="1"/>
  <c r="AI115" i="4"/>
  <c r="AI139" i="4"/>
  <c r="Z145" i="4"/>
  <c r="AI145" i="4" s="1"/>
  <c r="S140" i="4"/>
  <c r="AI140" i="4" s="1"/>
  <c r="M146" i="4"/>
  <c r="S142" i="4"/>
  <c r="S141" i="4"/>
  <c r="I144" i="4"/>
  <c r="I135" i="4"/>
  <c r="C141" i="4"/>
  <c r="I141" i="4" s="1"/>
  <c r="AI83" i="4"/>
  <c r="AI137" i="4" s="1"/>
  <c r="W69" i="4"/>
  <c r="AI142" i="4"/>
  <c r="W144" i="4"/>
  <c r="AI144" i="4" s="1"/>
  <c r="AI67" i="4"/>
  <c r="AI66" i="4"/>
  <c r="W146" i="4"/>
  <c r="AI146" i="4" s="1"/>
  <c r="AI143" i="4"/>
  <c r="AI135" i="4"/>
  <c r="AI65" i="4"/>
  <c r="T9" i="2"/>
  <c r="T10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AI68" i="4" l="1"/>
  <c r="S146" i="4"/>
  <c r="I143" i="4"/>
  <c r="S144" i="4"/>
  <c r="P128" i="2"/>
  <c r="U128" i="2" s="1"/>
  <c r="P127" i="2"/>
  <c r="U127" i="2" s="1"/>
  <c r="P126" i="2"/>
  <c r="U126" i="2" s="1"/>
  <c r="P125" i="2"/>
  <c r="U125" i="2" s="1"/>
  <c r="P124" i="2"/>
  <c r="U124" i="2" s="1"/>
  <c r="P123" i="2"/>
  <c r="U123" i="2" s="1"/>
  <c r="P122" i="2"/>
  <c r="U122" i="2" s="1"/>
  <c r="P121" i="2"/>
  <c r="U121" i="2" s="1"/>
  <c r="P120" i="2"/>
  <c r="U120" i="2" s="1"/>
  <c r="P119" i="2"/>
  <c r="U119" i="2" s="1"/>
  <c r="P118" i="2"/>
  <c r="U118" i="2" s="1"/>
  <c r="P117" i="2"/>
  <c r="U117" i="2" s="1"/>
  <c r="P116" i="2"/>
  <c r="U116" i="2" s="1"/>
  <c r="P115" i="2"/>
  <c r="U115" i="2" s="1"/>
  <c r="P114" i="2"/>
  <c r="U114" i="2" s="1"/>
  <c r="P113" i="2"/>
  <c r="U113" i="2" s="1"/>
  <c r="P112" i="2"/>
  <c r="U112" i="2" s="1"/>
  <c r="P111" i="2"/>
  <c r="U111" i="2" s="1"/>
  <c r="P110" i="2"/>
  <c r="U110" i="2" s="1"/>
  <c r="P109" i="2"/>
  <c r="U109" i="2" s="1"/>
  <c r="P108" i="2"/>
  <c r="U108" i="2" s="1"/>
  <c r="P107" i="2"/>
  <c r="U107" i="2" s="1"/>
  <c r="P106" i="2"/>
  <c r="U106" i="2" s="1"/>
  <c r="P105" i="2"/>
  <c r="U105" i="2" s="1"/>
  <c r="P104" i="2"/>
  <c r="U104" i="2" s="1"/>
  <c r="P103" i="2"/>
  <c r="U103" i="2" s="1"/>
  <c r="P102" i="2"/>
  <c r="U102" i="2" s="1"/>
  <c r="P101" i="2"/>
  <c r="U101" i="2" s="1"/>
  <c r="P100" i="2"/>
  <c r="U100" i="2" s="1"/>
  <c r="P99" i="2"/>
  <c r="U99" i="2" s="1"/>
  <c r="P98" i="2"/>
  <c r="U98" i="2" s="1"/>
  <c r="P97" i="2"/>
  <c r="U97" i="2" s="1"/>
  <c r="P96" i="2"/>
  <c r="U96" i="2" s="1"/>
  <c r="P95" i="2"/>
  <c r="U95" i="2" s="1"/>
  <c r="P94" i="2"/>
  <c r="U94" i="2" s="1"/>
  <c r="P93" i="2"/>
  <c r="U93" i="2" s="1"/>
  <c r="P92" i="2"/>
  <c r="U92" i="2" s="1"/>
  <c r="P91" i="2"/>
  <c r="U91" i="2" s="1"/>
  <c r="P90" i="2"/>
  <c r="U90" i="2" s="1"/>
  <c r="P89" i="2"/>
  <c r="U89" i="2" s="1"/>
  <c r="P88" i="2"/>
  <c r="U88" i="2" s="1"/>
  <c r="P87" i="2"/>
  <c r="U87" i="2" s="1"/>
  <c r="P86" i="2"/>
  <c r="U86" i="2" s="1"/>
  <c r="P85" i="2"/>
  <c r="U85" i="2" s="1"/>
  <c r="P84" i="2"/>
  <c r="U84" i="2" s="1"/>
  <c r="P83" i="2"/>
  <c r="U83" i="2" s="1"/>
  <c r="P82" i="2"/>
  <c r="U82" i="2" s="1"/>
  <c r="P81" i="2"/>
  <c r="U81" i="2" s="1"/>
  <c r="P80" i="2"/>
  <c r="P79" i="2"/>
  <c r="P78" i="2"/>
  <c r="U78" i="2" s="1"/>
  <c r="P77" i="2"/>
  <c r="U77" i="2" s="1"/>
  <c r="P76" i="2"/>
  <c r="U76" i="2" s="1"/>
  <c r="P75" i="2"/>
  <c r="U75" i="2" s="1"/>
  <c r="P74" i="2"/>
  <c r="U74" i="2" s="1"/>
  <c r="P73" i="2"/>
  <c r="U73" i="2" s="1"/>
  <c r="P72" i="2"/>
  <c r="U72" i="2" s="1"/>
  <c r="P71" i="2"/>
  <c r="U71" i="2" s="1"/>
  <c r="P70" i="2"/>
  <c r="U70" i="2" s="1"/>
  <c r="P69" i="2"/>
  <c r="U69" i="2" s="1"/>
  <c r="P68" i="2"/>
  <c r="U68" i="2" s="1"/>
  <c r="P67" i="2"/>
  <c r="U67" i="2" s="1"/>
  <c r="P66" i="2"/>
  <c r="U66" i="2" s="1"/>
  <c r="P65" i="2"/>
  <c r="U65" i="2" s="1"/>
  <c r="P64" i="2"/>
  <c r="U64" i="2" s="1"/>
  <c r="P63" i="2"/>
  <c r="U63" i="2" s="1"/>
  <c r="P62" i="2"/>
  <c r="U62" i="2" s="1"/>
  <c r="P61" i="2"/>
  <c r="P60" i="2"/>
  <c r="U60" i="2" s="1"/>
  <c r="P59" i="2"/>
  <c r="U59" i="2" s="1"/>
  <c r="P58" i="2"/>
  <c r="U58" i="2" s="1"/>
  <c r="P57" i="2"/>
  <c r="U57" i="2" s="1"/>
  <c r="P56" i="2"/>
  <c r="U56" i="2" s="1"/>
  <c r="P55" i="2"/>
  <c r="U55" i="2" s="1"/>
  <c r="P54" i="2"/>
  <c r="U54" i="2" s="1"/>
  <c r="P53" i="2"/>
  <c r="U53" i="2" s="1"/>
  <c r="P52" i="2"/>
  <c r="U52" i="2" s="1"/>
  <c r="P51" i="2"/>
  <c r="U51" i="2" s="1"/>
  <c r="P50" i="2"/>
  <c r="U50" i="2" s="1"/>
  <c r="P49" i="2"/>
  <c r="U49" i="2" s="1"/>
  <c r="P48" i="2"/>
  <c r="U48" i="2" s="1"/>
  <c r="P47" i="2"/>
  <c r="U47" i="2" s="1"/>
  <c r="P46" i="2"/>
  <c r="U46" i="2" s="1"/>
  <c r="P45" i="2"/>
  <c r="U45" i="2" s="1"/>
  <c r="P44" i="2"/>
  <c r="U44" i="2" s="1"/>
  <c r="P43" i="2"/>
  <c r="P42" i="2"/>
  <c r="U42" i="2" s="1"/>
  <c r="P41" i="2"/>
  <c r="U41" i="2" s="1"/>
  <c r="P40" i="2"/>
  <c r="U40" i="2" s="1"/>
  <c r="P39" i="2"/>
  <c r="U39" i="2" s="1"/>
  <c r="P38" i="2"/>
  <c r="U38" i="2" s="1"/>
  <c r="P37" i="2"/>
  <c r="U37" i="2" s="1"/>
  <c r="P36" i="2"/>
  <c r="U36" i="2" s="1"/>
  <c r="P35" i="2"/>
  <c r="U35" i="2" s="1"/>
  <c r="P34" i="2"/>
  <c r="U34" i="2" s="1"/>
  <c r="P33" i="2"/>
  <c r="U33" i="2" s="1"/>
  <c r="P32" i="2"/>
  <c r="U32" i="2" s="1"/>
  <c r="P31" i="2"/>
  <c r="U31" i="2" s="1"/>
  <c r="P30" i="2"/>
  <c r="U30" i="2" s="1"/>
  <c r="P29" i="2"/>
  <c r="U29" i="2" s="1"/>
  <c r="P28" i="2"/>
  <c r="U28" i="2" s="1"/>
  <c r="P27" i="2"/>
  <c r="U27" i="2" s="1"/>
  <c r="P26" i="2"/>
  <c r="U26" i="2" s="1"/>
  <c r="P25" i="2"/>
  <c r="U25" i="2" s="1"/>
  <c r="P24" i="2"/>
  <c r="U24" i="2" s="1"/>
  <c r="P23" i="2"/>
  <c r="U23" i="2" s="1"/>
  <c r="P22" i="2"/>
  <c r="U22" i="2" s="1"/>
  <c r="P21" i="2"/>
  <c r="U21" i="2" s="1"/>
  <c r="P20" i="2"/>
  <c r="U20" i="2" s="1"/>
  <c r="P19" i="2"/>
  <c r="U19" i="2" s="1"/>
  <c r="P18" i="2"/>
  <c r="U18" i="2" s="1"/>
  <c r="P17" i="2"/>
  <c r="U79" i="2" l="1"/>
  <c r="U80" i="2"/>
  <c r="U61" i="2"/>
  <c r="U17" i="2"/>
  <c r="U43" i="2"/>
  <c r="R61" i="2"/>
  <c r="R62" i="2"/>
  <c r="P16" i="2"/>
  <c r="U16" i="2" s="1"/>
  <c r="P15" i="2"/>
  <c r="U15" i="2" s="1"/>
  <c r="P14" i="2"/>
  <c r="U14" i="2" s="1"/>
  <c r="P13" i="2"/>
  <c r="U13" i="2" s="1"/>
  <c r="P12" i="2"/>
  <c r="U12" i="2" s="1"/>
  <c r="P11" i="2"/>
  <c r="U11" i="2" s="1"/>
  <c r="P10" i="2"/>
  <c r="P9" i="2"/>
  <c r="U9" i="2" s="1"/>
  <c r="P8" i="2"/>
  <c r="O8" i="2"/>
  <c r="N8" i="2"/>
  <c r="M8" i="2"/>
  <c r="L8" i="2"/>
  <c r="K8" i="2"/>
  <c r="J8" i="2"/>
  <c r="I8" i="2"/>
  <c r="H8" i="2"/>
  <c r="G8" i="2"/>
  <c r="F8" i="2"/>
  <c r="E8" i="2"/>
  <c r="D8" i="2"/>
  <c r="O7" i="2"/>
  <c r="N7" i="2"/>
  <c r="M7" i="2"/>
  <c r="L7" i="2"/>
  <c r="K7" i="2"/>
  <c r="J7" i="2"/>
  <c r="I7" i="2"/>
  <c r="H7" i="2"/>
  <c r="G7" i="2"/>
  <c r="F7" i="2"/>
  <c r="E7" i="2"/>
  <c r="D7" i="2"/>
  <c r="O6" i="2"/>
  <c r="N6" i="2"/>
  <c r="M6" i="2"/>
  <c r="L6" i="2"/>
  <c r="K6" i="2"/>
  <c r="J6" i="2"/>
  <c r="I6" i="2"/>
  <c r="H6" i="2"/>
  <c r="G6" i="2"/>
  <c r="F6" i="2"/>
  <c r="E6" i="2"/>
  <c r="D6" i="2"/>
  <c r="P5" i="2"/>
  <c r="O5" i="2"/>
  <c r="N5" i="2"/>
  <c r="M5" i="2"/>
  <c r="L5" i="2"/>
  <c r="K5" i="2"/>
  <c r="J5" i="2"/>
  <c r="I5" i="2"/>
  <c r="H5" i="2"/>
  <c r="G5" i="2"/>
  <c r="F5" i="2"/>
  <c r="E5" i="2"/>
  <c r="D5" i="2"/>
  <c r="O4" i="2"/>
  <c r="N4" i="2"/>
  <c r="M4" i="2"/>
  <c r="L4" i="2"/>
  <c r="K4" i="2"/>
  <c r="J4" i="2"/>
  <c r="I4" i="2"/>
  <c r="H4" i="2"/>
  <c r="G4" i="2"/>
  <c r="F4" i="2"/>
  <c r="E4" i="2"/>
  <c r="D4" i="2"/>
  <c r="O3" i="2"/>
  <c r="N3" i="2"/>
  <c r="M3" i="2"/>
  <c r="L3" i="2"/>
  <c r="K3" i="2"/>
  <c r="J3" i="2"/>
  <c r="I3" i="2"/>
  <c r="H3" i="2"/>
  <c r="G3" i="2"/>
  <c r="F3" i="2"/>
  <c r="E3" i="2"/>
  <c r="D3" i="2"/>
  <c r="Q15" i="2"/>
  <c r="Q13" i="2"/>
  <c r="Q9" i="2"/>
  <c r="Q3" i="2" l="1"/>
  <c r="Q8" i="2"/>
  <c r="R8" i="2" s="1"/>
  <c r="P7" i="2"/>
  <c r="T4" i="2"/>
  <c r="T3" i="2"/>
  <c r="Q48" i="2"/>
  <c r="R48" i="2" s="1"/>
  <c r="Q55" i="2"/>
  <c r="R55" i="2" s="1"/>
  <c r="Q64" i="2"/>
  <c r="R64" i="2" s="1"/>
  <c r="Q75" i="2"/>
  <c r="R75" i="2" s="1"/>
  <c r="Q78" i="2"/>
  <c r="R78" i="2" s="1"/>
  <c r="Q82" i="2"/>
  <c r="R82" i="2" s="1"/>
  <c r="Q85" i="2"/>
  <c r="R85" i="2" s="1"/>
  <c r="Q89" i="2"/>
  <c r="R89" i="2" s="1"/>
  <c r="Q93" i="2"/>
  <c r="R93" i="2" s="1"/>
  <c r="Q96" i="2"/>
  <c r="R96" i="2" s="1"/>
  <c r="Q100" i="2"/>
  <c r="R100" i="2" s="1"/>
  <c r="Q104" i="2"/>
  <c r="R104" i="2" s="1"/>
  <c r="Q110" i="2"/>
  <c r="R110" i="2" s="1"/>
  <c r="Q115" i="2"/>
  <c r="R115" i="2" s="1"/>
  <c r="Q122" i="2"/>
  <c r="R122" i="2" s="1"/>
  <c r="U10" i="2"/>
  <c r="Q34" i="2"/>
  <c r="R34" i="2" s="1"/>
  <c r="Q41" i="2"/>
  <c r="R41" i="2" s="1"/>
  <c r="Q42" i="2"/>
  <c r="R42" i="2" s="1"/>
  <c r="Q65" i="2"/>
  <c r="R65" i="2" s="1"/>
  <c r="Q94" i="2"/>
  <c r="R94" i="2" s="1"/>
  <c r="Q101" i="2"/>
  <c r="R101" i="2" s="1"/>
  <c r="T6" i="2"/>
  <c r="T8" i="2"/>
  <c r="U8" i="2" s="1"/>
  <c r="Q20" i="2"/>
  <c r="R20" i="2" s="1"/>
  <c r="Q27" i="2"/>
  <c r="R27" i="2" s="1"/>
  <c r="Q30" i="2"/>
  <c r="R30" i="2" s="1"/>
  <c r="Q37" i="2"/>
  <c r="R37" i="2" s="1"/>
  <c r="Q45" i="2"/>
  <c r="R45" i="2" s="1"/>
  <c r="Q52" i="2"/>
  <c r="R52" i="2" s="1"/>
  <c r="Q68" i="2"/>
  <c r="R68" i="2" s="1"/>
  <c r="Q14" i="2"/>
  <c r="R14" i="2" s="1"/>
  <c r="Q21" i="2"/>
  <c r="R21" i="2" s="1"/>
  <c r="Q24" i="2"/>
  <c r="R24" i="2" s="1"/>
  <c r="Q28" i="2"/>
  <c r="R28" i="2" s="1"/>
  <c r="Q31" i="2"/>
  <c r="R31" i="2" s="1"/>
  <c r="Q38" i="2"/>
  <c r="R38" i="2" s="1"/>
  <c r="Q46" i="2"/>
  <c r="R46" i="2" s="1"/>
  <c r="Q49" i="2"/>
  <c r="R49" i="2" s="1"/>
  <c r="Q56" i="2"/>
  <c r="R56" i="2" s="1"/>
  <c r="Q61" i="2"/>
  <c r="Q69" i="2"/>
  <c r="R69" i="2" s="1"/>
  <c r="Q72" i="2"/>
  <c r="R72" i="2" s="1"/>
  <c r="Q76" i="2"/>
  <c r="R76" i="2" s="1"/>
  <c r="Q79" i="2"/>
  <c r="R79" i="2" s="1"/>
  <c r="Q86" i="2"/>
  <c r="R86" i="2" s="1"/>
  <c r="Q90" i="2"/>
  <c r="R90" i="2" s="1"/>
  <c r="Q97" i="2"/>
  <c r="R97" i="2" s="1"/>
  <c r="Q105" i="2"/>
  <c r="R105" i="2" s="1"/>
  <c r="Q111" i="2"/>
  <c r="R111" i="2" s="1"/>
  <c r="Q116" i="2"/>
  <c r="R116" i="2" s="1"/>
  <c r="Q123" i="2"/>
  <c r="R123" i="2" s="1"/>
  <c r="Q126" i="2"/>
  <c r="R126" i="2" s="1"/>
  <c r="Q4" i="2"/>
  <c r="T5" i="2"/>
  <c r="T7" i="2"/>
  <c r="U7" i="2" s="1"/>
  <c r="Q7" i="2"/>
  <c r="Q18" i="2"/>
  <c r="R18" i="2" s="1"/>
  <c r="Q22" i="2"/>
  <c r="R22" i="2" s="1"/>
  <c r="Q25" i="2"/>
  <c r="R25" i="2" s="1"/>
  <c r="Q32" i="2"/>
  <c r="R32" i="2" s="1"/>
  <c r="Q39" i="2"/>
  <c r="R39" i="2" s="1"/>
  <c r="Q43" i="2"/>
  <c r="R43" i="2" s="1"/>
  <c r="Q50" i="2"/>
  <c r="R50" i="2" s="1"/>
  <c r="Q57" i="2"/>
  <c r="R57" i="2" s="1"/>
  <c r="Q62" i="2"/>
  <c r="Q66" i="2"/>
  <c r="R66" i="2" s="1"/>
  <c r="Q70" i="2"/>
  <c r="R70" i="2" s="1"/>
  <c r="Q73" i="2"/>
  <c r="R73" i="2" s="1"/>
  <c r="Q80" i="2"/>
  <c r="R80" i="2" s="1"/>
  <c r="Q87" i="2"/>
  <c r="R87" i="2" s="1"/>
  <c r="Q91" i="2"/>
  <c r="R91" i="2" s="1"/>
  <c r="Q98" i="2"/>
  <c r="R98" i="2" s="1"/>
  <c r="Q102" i="2"/>
  <c r="R102" i="2" s="1"/>
  <c r="Q106" i="2"/>
  <c r="R106" i="2" s="1"/>
  <c r="Q108" i="2"/>
  <c r="R108" i="2" s="1"/>
  <c r="Q112" i="2"/>
  <c r="R112" i="2" s="1"/>
  <c r="Q117" i="2"/>
  <c r="R117" i="2" s="1"/>
  <c r="Q120" i="2"/>
  <c r="R120" i="2" s="1"/>
  <c r="Q124" i="2"/>
  <c r="R124" i="2" s="1"/>
  <c r="Q127" i="2"/>
  <c r="R127" i="2" s="1"/>
  <c r="P6" i="2"/>
  <c r="Q19" i="2"/>
  <c r="R19" i="2" s="1"/>
  <c r="Q26" i="2"/>
  <c r="R26" i="2" s="1"/>
  <c r="Q33" i="2"/>
  <c r="R33" i="2" s="1"/>
  <c r="Q36" i="2"/>
  <c r="R36" i="2" s="1"/>
  <c r="Q40" i="2"/>
  <c r="R40" i="2" s="1"/>
  <c r="Q44" i="2"/>
  <c r="R44" i="2" s="1"/>
  <c r="Q51" i="2"/>
  <c r="R51" i="2" s="1"/>
  <c r="Q54" i="2"/>
  <c r="R54" i="2" s="1"/>
  <c r="Q63" i="2"/>
  <c r="R63" i="2" s="1"/>
  <c r="Q67" i="2"/>
  <c r="R67" i="2" s="1"/>
  <c r="Q74" i="2"/>
  <c r="R74" i="2" s="1"/>
  <c r="Q81" i="2"/>
  <c r="R81" i="2" s="1"/>
  <c r="Q84" i="2"/>
  <c r="R84" i="2" s="1"/>
  <c r="Q88" i="2"/>
  <c r="R88" i="2" s="1"/>
  <c r="Q92" i="2"/>
  <c r="R92" i="2" s="1"/>
  <c r="Q99" i="2"/>
  <c r="R99" i="2" s="1"/>
  <c r="Q103" i="2"/>
  <c r="R103" i="2" s="1"/>
  <c r="Q109" i="2"/>
  <c r="R109" i="2" s="1"/>
  <c r="Q113" i="2"/>
  <c r="R113" i="2" s="1"/>
  <c r="Q118" i="2"/>
  <c r="R118" i="2" s="1"/>
  <c r="Q121" i="2"/>
  <c r="R121" i="2" s="1"/>
  <c r="Q128" i="2"/>
  <c r="R128" i="2" s="1"/>
  <c r="Q10" i="2"/>
  <c r="Q12" i="2"/>
  <c r="R12" i="2" s="1"/>
  <c r="Q16" i="2"/>
  <c r="R16" i="2" s="1"/>
  <c r="U5" i="2"/>
  <c r="Q58" i="2"/>
  <c r="R58" i="2" s="1"/>
  <c r="R10" i="2"/>
  <c r="R13" i="2"/>
  <c r="R9" i="2"/>
  <c r="R15" i="2"/>
  <c r="P3" i="2"/>
  <c r="P4" i="2"/>
  <c r="R7" i="2"/>
  <c r="U6" i="2" l="1"/>
  <c r="Q107" i="2"/>
  <c r="R107" i="2" s="1"/>
  <c r="R4" i="2"/>
  <c r="U4" i="2"/>
  <c r="R3" i="2"/>
  <c r="U3" i="2"/>
  <c r="Q59" i="2" l="1"/>
  <c r="R59" i="2" s="1"/>
  <c r="Q23" i="2" l="1"/>
  <c r="R23" i="2" s="1"/>
  <c r="Q95" i="2"/>
  <c r="R95" i="2" s="1"/>
  <c r="Q77" i="2"/>
  <c r="R77" i="2" s="1"/>
  <c r="Q35" i="2"/>
  <c r="R35" i="2" s="1"/>
  <c r="Q53" i="2"/>
  <c r="R53" i="2" s="1"/>
  <c r="Q60" i="2"/>
  <c r="R60" i="2" s="1"/>
  <c r="Q114" i="2" l="1"/>
  <c r="R114" i="2" s="1"/>
  <c r="Q71" i="2"/>
  <c r="R71" i="2" s="1"/>
  <c r="Q119" i="2"/>
  <c r="R119" i="2" s="1"/>
  <c r="Q17" i="2"/>
  <c r="R17" i="2" s="1"/>
  <c r="Q83" i="2"/>
  <c r="R83" i="2" s="1"/>
  <c r="Q29" i="2"/>
  <c r="R29" i="2" s="1"/>
  <c r="Q47" i="2"/>
  <c r="R47" i="2" s="1"/>
  <c r="Q125" i="2"/>
  <c r="R125" i="2" s="1"/>
  <c r="Q11" i="2"/>
  <c r="R11" i="2" s="1"/>
  <c r="Q5" i="2" l="1"/>
  <c r="R5" i="2" s="1"/>
  <c r="Q6" i="2"/>
  <c r="R6" i="2" s="1"/>
</calcChain>
</file>

<file path=xl/comments1.xml><?xml version="1.0" encoding="utf-8"?>
<comments xmlns="http://schemas.openxmlformats.org/spreadsheetml/2006/main">
  <authors>
    <author>作成者</author>
  </authors>
  <commentList>
    <comment ref="D81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③</t>
        </r>
        <r>
          <rPr>
            <sz val="14"/>
            <color indexed="81"/>
            <rFont val="ＭＳ Ｐゴシック"/>
            <family val="3"/>
            <charset val="128"/>
          </rPr>
          <t>　各月の数値を入力してください。</t>
        </r>
      </text>
    </comment>
  </commentList>
</comments>
</file>

<file path=xl/sharedStrings.xml><?xml version="1.0" encoding="utf-8"?>
<sst xmlns="http://schemas.openxmlformats.org/spreadsheetml/2006/main" count="1029" uniqueCount="86">
  <si>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3"/>
  </si>
  <si>
    <t>振興局</t>
    <rPh sb="0" eb="3">
      <t>シンコウキョク</t>
    </rPh>
    <phoneticPr fontId="3"/>
  </si>
  <si>
    <t>市町村名</t>
    <rPh sb="0" eb="4">
      <t>シチョウソンメイ</t>
    </rPh>
    <phoneticPr fontId="3"/>
  </si>
  <si>
    <t>区　分</t>
    <rPh sb="0" eb="1">
      <t>ク</t>
    </rPh>
    <rPh sb="2" eb="3">
      <t>ブン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</si>
  <si>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</si>
  <si>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</si>
  <si>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</si>
  <si>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</si>
  <si>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</si>
  <si>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</si>
  <si>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１０月</t>
  </si>
  <si>
    <t>１１月</t>
  </si>
  <si>
    <t>１２月</t>
  </si>
  <si>
    <t>１　月</t>
  </si>
  <si>
    <t>２　月</t>
  </si>
  <si>
    <t>３　月</t>
  </si>
  <si>
    <t>合計</t>
    <phoneticPr fontId="3"/>
  </si>
  <si>
    <t>対前年比</t>
    <rPh sb="0" eb="1">
      <t>タイ</t>
    </rPh>
    <rPh sb="1" eb="4">
      <t>ゼンネンヒ</t>
    </rPh>
    <phoneticPr fontId="3"/>
  </si>
  <si>
    <t>後志総合振興局計</t>
    <rPh sb="2" eb="4">
      <t>ソウゴウ</t>
    </rPh>
    <rPh sb="4" eb="7">
      <t>シンコウキョク</t>
    </rPh>
    <phoneticPr fontId="3"/>
  </si>
  <si>
    <t>入込総数</t>
    <rPh sb="0" eb="2">
      <t>イリコ</t>
    </rPh>
    <rPh sb="2" eb="4">
      <t>ソウスウ</t>
    </rPh>
    <phoneticPr fontId="3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</si>
  <si>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3"/>
  </si>
  <si>
    <t>内道内客</t>
    <rPh sb="0" eb="1">
      <t>ウチ</t>
    </rPh>
    <rPh sb="1" eb="3">
      <t>ドウナイ</t>
    </rPh>
    <rPh sb="3" eb="4">
      <t>キャク</t>
    </rPh>
    <phoneticPr fontId="3"/>
  </si>
  <si>
    <t>内日帰客</t>
    <rPh sb="0" eb="1">
      <t>ウチ</t>
    </rPh>
    <rPh sb="1" eb="3">
      <t>ヒガエ</t>
    </rPh>
    <rPh sb="3" eb="4">
      <t>キャク</t>
    </rPh>
    <phoneticPr fontId="3"/>
  </si>
  <si>
    <t>内宿泊客</t>
    <rPh sb="0" eb="1">
      <t>ウチ</t>
    </rPh>
    <rPh sb="1" eb="4">
      <t>シュクハクキャク</t>
    </rPh>
    <phoneticPr fontId="3"/>
  </si>
  <si>
    <t>宿泊客延数</t>
    <rPh sb="0" eb="3">
      <t>シュクハクキャク</t>
    </rPh>
    <rPh sb="3" eb="4">
      <t>ノ</t>
    </rPh>
    <rPh sb="4" eb="5">
      <t>スウ</t>
    </rPh>
    <phoneticPr fontId="3"/>
  </si>
  <si>
    <t>小樽市</t>
    <phoneticPr fontId="3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</si>
  <si>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</si>
  <si>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</si>
  <si>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</si>
  <si>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</si>
  <si>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</si>
  <si>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</si>
  <si>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</si>
  <si>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</si>
  <si>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</si>
  <si>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  <rPh sb="0" eb="4">
      <t>クッチャンチョウ</t>
    </rPh>
    <phoneticPr fontId="3"/>
  </si>
  <si>
    <t>内道外客</t>
    <rPh sb="0" eb="1">
      <t>ナイ</t>
    </rPh>
    <rPh sb="1" eb="2">
      <t>ミチ</t>
    </rPh>
    <rPh sb="2" eb="3">
      <t>ガイ</t>
    </rPh>
    <rPh sb="3" eb="4">
      <t>キャク</t>
    </rPh>
    <phoneticPr fontId="3"/>
  </si>
  <si>
    <t>共和町</t>
  </si>
  <si>
    <t>岩内町</t>
  </si>
  <si>
    <t>泊村</t>
  </si>
  <si>
    <t>神恵内村</t>
    <rPh sb="3" eb="4">
      <t>ムラ</t>
    </rPh>
    <phoneticPr fontId="3"/>
  </si>
  <si>
    <t>積丹町</t>
  </si>
  <si>
    <t>古平町</t>
  </si>
  <si>
    <t>仁木町</t>
  </si>
  <si>
    <t>余市町</t>
  </si>
  <si>
    <t>赤井川村</t>
  </si>
  <si>
    <t>市町村名</t>
  </si>
  <si>
    <t>区　分</t>
  </si>
  <si>
    <t>宿泊客延数</t>
  </si>
  <si>
    <t>神恵内村</t>
  </si>
  <si>
    <t>小計</t>
  </si>
  <si>
    <t>倶知安町</t>
  </si>
  <si>
    <t>小樽市</t>
  </si>
  <si>
    <t>合計</t>
  </si>
  <si>
    <t>（単位：千人）</t>
    <phoneticPr fontId="3"/>
  </si>
  <si>
    <t>４月</t>
  </si>
  <si>
    <t>５月</t>
  </si>
  <si>
    <t>６月</t>
    <phoneticPr fontId="3"/>
  </si>
  <si>
    <t>７月</t>
  </si>
  <si>
    <t>８月</t>
  </si>
  <si>
    <t>９月</t>
  </si>
  <si>
    <t>上期計</t>
  </si>
  <si>
    <t>１月</t>
  </si>
  <si>
    <t>２月</t>
  </si>
  <si>
    <t>３月</t>
  </si>
  <si>
    <t>下期計</t>
  </si>
  <si>
    <t>６月</t>
  </si>
  <si>
    <t>入込客総数</t>
  </si>
  <si>
    <t>入込総数</t>
  </si>
  <si>
    <t>内道外客</t>
  </si>
  <si>
    <t>内道内客</t>
  </si>
  <si>
    <t>内日帰客</t>
  </si>
  <si>
    <t>内宿泊客</t>
  </si>
  <si>
    <t>神恵内村</t>
    <rPh sb="0" eb="3">
      <t>カモエナイ</t>
    </rPh>
    <rPh sb="3" eb="4">
      <t>ムラ</t>
    </rPh>
    <phoneticPr fontId="3"/>
  </si>
  <si>
    <t>対前年同期比</t>
    <rPh sb="0" eb="1">
      <t>タイ</t>
    </rPh>
    <rPh sb="1" eb="3">
      <t>ゼンネン</t>
    </rPh>
    <rPh sb="3" eb="5">
      <t>ドウキ</t>
    </rPh>
    <rPh sb="5" eb="6">
      <t>ヒ</t>
    </rPh>
    <phoneticPr fontId="1"/>
  </si>
  <si>
    <t>平成２８年度（上期）市町村別・月別観光入込客数</t>
    <phoneticPr fontId="3"/>
  </si>
  <si>
    <t>平成２８年度（下期）市町村別・月別観光入込客数</t>
    <phoneticPr fontId="3"/>
  </si>
  <si>
    <t>平成２８年度市町村別・月別観光入込客数</t>
    <phoneticPr fontId="3"/>
  </si>
  <si>
    <t>27年度上期</t>
    <rPh sb="2" eb="4">
      <t>ネンド</t>
    </rPh>
    <rPh sb="4" eb="6">
      <t>カミキ</t>
    </rPh>
    <phoneticPr fontId="1"/>
  </si>
  <si>
    <t>27年度</t>
    <rPh sb="2" eb="4">
      <t>ネンド</t>
    </rPh>
    <phoneticPr fontId="1"/>
  </si>
  <si>
    <t>平成28年度市町村別・月別</t>
    <rPh sb="0" eb="2">
      <t>ヘイセイ</t>
    </rPh>
    <rPh sb="4" eb="6">
      <t>ネンド</t>
    </rPh>
    <rPh sb="6" eb="9">
      <t>シチョウソン</t>
    </rPh>
    <rPh sb="9" eb="10">
      <t>ベツ</t>
    </rPh>
    <rPh sb="11" eb="13">
      <t>ツキベツ</t>
    </rPh>
    <phoneticPr fontId="1"/>
  </si>
  <si>
    <t>平成２８年度市町村別・月別観光入込客数</t>
    <phoneticPr fontId="3"/>
  </si>
  <si>
    <t>（単位：千人）</t>
    <phoneticPr fontId="3"/>
  </si>
  <si>
    <t>平成２８年度（上期）市町村別・月別観光入込客数</t>
    <phoneticPr fontId="3"/>
  </si>
  <si>
    <t>平成２８年度（下期）市町村別・月別観光入込客数</t>
    <phoneticPr fontId="3"/>
  </si>
  <si>
    <t>（単位：千人）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</si>
</sst>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_ "/>
    <numFmt numFmtId="178" formatCode="#,##0.0"/>
    <numFmt numFmtId="179" formatCode=";;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9" fillId="0" borderId="0"/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1" applyFill="1"/>
    <xf numFmtId="176" fontId="2" fillId="0" borderId="0" xfId="1" applyNumberFormat="1" applyFill="1" applyAlignment="1">
      <alignment horizontal="right"/>
    </xf>
    <xf numFmtId="0" fontId="2" fillId="0" borderId="1" xfId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0" fillId="0" borderId="3" xfId="1" applyFont="1" applyFill="1" applyBorder="1" applyAlignment="1">
      <alignment horizontal="center"/>
    </xf>
    <xf numFmtId="176" fontId="2" fillId="0" borderId="4" xfId="1" applyNumberFormat="1" applyFill="1" applyBorder="1" applyAlignment="1">
      <alignment horizontal="center"/>
    </xf>
    <xf numFmtId="0" fontId="2" fillId="0" borderId="7" xfId="1" applyFill="1" applyBorder="1"/>
    <xf numFmtId="177" fontId="4" fillId="2" borderId="8" xfId="1" applyNumberFormat="1" applyFont="1" applyFill="1" applyBorder="1" applyAlignment="1">
      <alignment vertical="center"/>
    </xf>
    <xf numFmtId="177" fontId="4" fillId="2" borderId="9" xfId="1" applyNumberFormat="1" applyFont="1" applyFill="1" applyBorder="1" applyAlignment="1">
      <alignment horizontal="right" vertical="center"/>
    </xf>
    <xf numFmtId="0" fontId="2" fillId="0" borderId="12" xfId="1" applyFill="1" applyBorder="1" applyAlignment="1">
      <alignment horizontal="center"/>
    </xf>
    <xf numFmtId="177" fontId="4" fillId="2" borderId="13" xfId="1" applyNumberFormat="1" applyFont="1" applyFill="1" applyBorder="1" applyAlignment="1">
      <alignment vertical="center"/>
    </xf>
    <xf numFmtId="177" fontId="4" fillId="2" borderId="14" xfId="1" applyNumberFormat="1" applyFont="1" applyFill="1" applyBorder="1" applyAlignment="1">
      <alignment horizontal="right" vertical="center"/>
    </xf>
    <xf numFmtId="0" fontId="2" fillId="0" borderId="16" xfId="1" applyFill="1" applyBorder="1"/>
    <xf numFmtId="177" fontId="4" fillId="2" borderId="17" xfId="1" applyNumberFormat="1" applyFont="1" applyFill="1" applyBorder="1" applyAlignment="1">
      <alignment vertical="center"/>
    </xf>
    <xf numFmtId="177" fontId="4" fillId="2" borderId="18" xfId="1" applyNumberFormat="1" applyFont="1" applyFill="1" applyBorder="1" applyAlignment="1">
      <alignment horizontal="right" vertical="center"/>
    </xf>
    <xf numFmtId="0" fontId="2" fillId="0" borderId="19" xfId="1" applyFill="1" applyBorder="1" applyAlignment="1">
      <alignment horizontal="center"/>
    </xf>
    <xf numFmtId="177" fontId="4" fillId="0" borderId="8" xfId="1" applyNumberFormat="1" applyFont="1" applyFill="1" applyBorder="1" applyAlignment="1">
      <alignment vertical="center"/>
    </xf>
    <xf numFmtId="0" fontId="2" fillId="0" borderId="0" xfId="1" applyFill="1" applyAlignment="1">
      <alignment horizont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0" fontId="2" fillId="0" borderId="11" xfId="1" applyFill="1" applyBorder="1" applyAlignment="1">
      <alignment horizontal="center"/>
    </xf>
    <xf numFmtId="0" fontId="0" fillId="0" borderId="12" xfId="1" applyFont="1" applyFill="1" applyBorder="1" applyAlignment="1">
      <alignment horizontal="center"/>
    </xf>
    <xf numFmtId="0" fontId="5" fillId="0" borderId="0" xfId="1" applyFont="1" applyFill="1" applyAlignment="1"/>
    <xf numFmtId="0" fontId="6" fillId="0" borderId="0" xfId="2" applyNumberFormat="1" applyFont="1" applyProtection="1">
      <protection locked="0"/>
    </xf>
    <xf numFmtId="0" fontId="6" fillId="4" borderId="0" xfId="2" applyNumberFormat="1" applyFont="1" applyFill="1" applyAlignment="1" applyProtection="1">
      <alignment shrinkToFit="1"/>
    </xf>
    <xf numFmtId="0" fontId="6" fillId="0" borderId="0" xfId="2" applyNumberFormat="1" applyFont="1" applyAlignment="1" applyProtection="1">
      <alignment shrinkToFit="1"/>
      <protection locked="0"/>
    </xf>
    <xf numFmtId="0" fontId="6" fillId="0" borderId="0" xfId="2" applyNumberFormat="1" applyFont="1" applyAlignment="1" applyProtection="1">
      <alignment shrinkToFit="1"/>
    </xf>
    <xf numFmtId="0" fontId="10" fillId="4" borderId="24" xfId="2" applyNumberFormat="1" applyFont="1" applyFill="1" applyBorder="1" applyAlignment="1" applyProtection="1">
      <alignment horizontal="center" shrinkToFit="1"/>
    </xf>
    <xf numFmtId="0" fontId="10" fillId="4" borderId="25" xfId="2" applyNumberFormat="1" applyFont="1" applyFill="1" applyBorder="1" applyAlignment="1" applyProtection="1">
      <alignment horizontal="center" shrinkToFit="1"/>
    </xf>
    <xf numFmtId="0" fontId="10" fillId="4" borderId="26" xfId="2" applyNumberFormat="1" applyFont="1" applyFill="1" applyBorder="1" applyAlignment="1" applyProtection="1">
      <alignment horizontal="center" shrinkToFit="1"/>
    </xf>
    <xf numFmtId="0" fontId="6" fillId="0" borderId="27" xfId="2" applyNumberFormat="1" applyFont="1" applyBorder="1" applyAlignment="1" applyProtection="1">
      <alignment shrinkToFit="1"/>
      <protection locked="0"/>
    </xf>
    <xf numFmtId="0" fontId="10" fillId="0" borderId="24" xfId="2" applyNumberFormat="1" applyFont="1" applyBorder="1" applyAlignment="1" applyProtection="1">
      <alignment horizontal="center" shrinkToFit="1"/>
    </xf>
    <xf numFmtId="0" fontId="10" fillId="0" borderId="25" xfId="2" applyNumberFormat="1" applyFont="1" applyBorder="1" applyAlignment="1" applyProtection="1">
      <alignment horizontal="center" shrinkToFit="1"/>
    </xf>
    <xf numFmtId="0" fontId="10" fillId="0" borderId="23" xfId="2" applyNumberFormat="1" applyFont="1" applyBorder="1" applyAlignment="1" applyProtection="1">
      <alignment horizontal="center" shrinkToFit="1"/>
    </xf>
    <xf numFmtId="179" fontId="10" fillId="4" borderId="24" xfId="2" applyNumberFormat="1" applyFont="1" applyFill="1" applyBorder="1" applyAlignment="1" applyProtection="1">
      <alignment shrinkToFit="1"/>
    </xf>
    <xf numFmtId="0" fontId="10" fillId="4" borderId="25" xfId="2" applyNumberFormat="1" applyFont="1" applyFill="1" applyBorder="1" applyAlignment="1" applyProtection="1">
      <alignment shrinkToFit="1"/>
    </xf>
    <xf numFmtId="178" fontId="10" fillId="4" borderId="25" xfId="2" applyNumberFormat="1" applyFont="1" applyFill="1" applyBorder="1" applyAlignment="1" applyProtection="1">
      <alignment shrinkToFit="1"/>
    </xf>
    <xf numFmtId="178" fontId="10" fillId="4" borderId="26" xfId="2" applyNumberFormat="1" applyFont="1" applyFill="1" applyBorder="1" applyAlignment="1" applyProtection="1">
      <alignment shrinkToFit="1"/>
    </xf>
    <xf numFmtId="179" fontId="10" fillId="0" borderId="24" xfId="2" applyNumberFormat="1" applyFont="1" applyBorder="1" applyAlignment="1" applyProtection="1">
      <alignment horizontal="center" shrinkToFit="1"/>
    </xf>
    <xf numFmtId="0" fontId="10" fillId="0" borderId="24" xfId="2" applyNumberFormat="1" applyFont="1" applyBorder="1" applyAlignment="1" applyProtection="1">
      <alignment shrinkToFit="1"/>
    </xf>
    <xf numFmtId="178" fontId="10" fillId="0" borderId="24" xfId="2" applyNumberFormat="1" applyFont="1" applyBorder="1" applyAlignment="1" applyProtection="1">
      <alignment shrinkToFit="1"/>
    </xf>
    <xf numFmtId="178" fontId="10" fillId="0" borderId="25" xfId="2" applyNumberFormat="1" applyFont="1" applyBorder="1" applyAlignment="1" applyProtection="1">
      <alignment shrinkToFit="1"/>
    </xf>
    <xf numFmtId="178" fontId="10" fillId="0" borderId="33" xfId="2" applyNumberFormat="1" applyFont="1" applyBorder="1" applyAlignment="1" applyProtection="1">
      <alignment shrinkToFit="1"/>
    </xf>
    <xf numFmtId="179" fontId="10" fillId="4" borderId="27" xfId="2" applyNumberFormat="1" applyFont="1" applyFill="1" applyBorder="1" applyAlignment="1" applyProtection="1">
      <alignment shrinkToFit="1"/>
    </xf>
    <xf numFmtId="0" fontId="10" fillId="4" borderId="34" xfId="2" applyNumberFormat="1" applyFont="1" applyFill="1" applyBorder="1" applyAlignment="1" applyProtection="1">
      <alignment horizontal="right" shrinkToFit="1"/>
    </xf>
    <xf numFmtId="178" fontId="10" fillId="4" borderId="34" xfId="2" applyNumberFormat="1" applyFont="1" applyFill="1" applyBorder="1" applyAlignment="1" applyProtection="1">
      <alignment shrinkToFit="1"/>
      <protection locked="0"/>
    </xf>
    <xf numFmtId="178" fontId="10" fillId="4" borderId="34" xfId="2" applyNumberFormat="1" applyFont="1" applyFill="1" applyBorder="1" applyAlignment="1" applyProtection="1">
      <alignment shrinkToFit="1"/>
    </xf>
    <xf numFmtId="178" fontId="10" fillId="4" borderId="35" xfId="2" applyNumberFormat="1" applyFont="1" applyFill="1" applyBorder="1" applyAlignment="1" applyProtection="1">
      <alignment shrinkToFit="1"/>
    </xf>
    <xf numFmtId="179" fontId="10" fillId="0" borderId="27" xfId="2" applyNumberFormat="1" applyFont="1" applyBorder="1" applyAlignment="1" applyProtection="1">
      <alignment horizontal="center" shrinkToFit="1"/>
    </xf>
    <xf numFmtId="0" fontId="10" fillId="0" borderId="29" xfId="2" applyNumberFormat="1" applyFont="1" applyBorder="1" applyAlignment="1" applyProtection="1">
      <alignment horizontal="right" shrinkToFit="1"/>
    </xf>
    <xf numFmtId="178" fontId="10" fillId="0" borderId="29" xfId="2" applyNumberFormat="1" applyFont="1" applyBorder="1" applyAlignment="1" applyProtection="1">
      <alignment shrinkToFit="1"/>
    </xf>
    <xf numFmtId="178" fontId="10" fillId="0" borderId="34" xfId="2" applyNumberFormat="1" applyFont="1" applyBorder="1" applyAlignment="1" applyProtection="1">
      <alignment shrinkToFit="1"/>
    </xf>
    <xf numFmtId="178" fontId="10" fillId="0" borderId="36" xfId="2" applyNumberFormat="1" applyFont="1" applyBorder="1" applyAlignment="1" applyProtection="1">
      <alignment shrinkToFit="1"/>
    </xf>
    <xf numFmtId="0" fontId="10" fillId="0" borderId="27" xfId="2" applyNumberFormat="1" applyFont="1" applyBorder="1" applyAlignment="1" applyProtection="1">
      <alignment horizontal="center" shrinkToFit="1"/>
    </xf>
    <xf numFmtId="0" fontId="11" fillId="4" borderId="30" xfId="2" applyNumberFormat="1" applyFont="1" applyFill="1" applyBorder="1" applyAlignment="1" applyProtection="1">
      <alignment horizontal="center" vertical="center" shrinkToFit="1"/>
    </xf>
    <xf numFmtId="0" fontId="10" fillId="4" borderId="34" xfId="2" applyNumberFormat="1" applyFont="1" applyFill="1" applyBorder="1" applyAlignment="1" applyProtection="1">
      <alignment shrinkToFit="1"/>
    </xf>
    <xf numFmtId="0" fontId="10" fillId="0" borderId="29" xfId="2" applyNumberFormat="1" applyFont="1" applyBorder="1" applyAlignment="1" applyProtection="1">
      <alignment shrinkToFit="1"/>
    </xf>
    <xf numFmtId="178" fontId="10" fillId="0" borderId="37" xfId="2" applyNumberFormat="1" applyFont="1" applyBorder="1" applyAlignment="1" applyProtection="1">
      <alignment shrinkToFit="1"/>
    </xf>
    <xf numFmtId="179" fontId="10" fillId="4" borderId="5" xfId="2" applyNumberFormat="1" applyFont="1" applyFill="1" applyBorder="1" applyAlignment="1" applyProtection="1">
      <alignment shrinkToFit="1"/>
    </xf>
    <xf numFmtId="0" fontId="10" fillId="4" borderId="38" xfId="2" applyNumberFormat="1" applyFont="1" applyFill="1" applyBorder="1" applyAlignment="1" applyProtection="1">
      <alignment shrinkToFit="1"/>
    </xf>
    <xf numFmtId="0" fontId="6" fillId="0" borderId="0" xfId="2" applyNumberFormat="1" applyFont="1" applyBorder="1" applyAlignment="1" applyProtection="1">
      <alignment shrinkToFit="1"/>
      <protection locked="0"/>
    </xf>
    <xf numFmtId="179" fontId="10" fillId="4" borderId="10" xfId="2" applyNumberFormat="1" applyFont="1" applyFill="1" applyBorder="1" applyAlignment="1" applyProtection="1">
      <alignment shrinkToFit="1"/>
    </xf>
    <xf numFmtId="0" fontId="11" fillId="4" borderId="39" xfId="2" applyNumberFormat="1" applyFont="1" applyFill="1" applyBorder="1" applyAlignment="1" applyProtection="1">
      <alignment horizontal="center" vertical="center" shrinkToFit="1"/>
    </xf>
    <xf numFmtId="179" fontId="10" fillId="4" borderId="40" xfId="2" applyNumberFormat="1" applyFont="1" applyFill="1" applyBorder="1" applyAlignment="1" applyProtection="1">
      <alignment shrinkToFit="1"/>
    </xf>
    <xf numFmtId="0" fontId="10" fillId="4" borderId="41" xfId="2" applyNumberFormat="1" applyFont="1" applyFill="1" applyBorder="1" applyAlignment="1" applyProtection="1">
      <alignment shrinkToFit="1"/>
    </xf>
    <xf numFmtId="0" fontId="11" fillId="0" borderId="39" xfId="2" applyFont="1" applyBorder="1" applyAlignment="1" applyProtection="1">
      <alignment horizontal="center" vertical="center" shrinkToFit="1"/>
    </xf>
    <xf numFmtId="0" fontId="10" fillId="4" borderId="42" xfId="2" applyNumberFormat="1" applyFont="1" applyFill="1" applyBorder="1" applyAlignment="1" applyProtection="1">
      <alignment shrinkToFit="1"/>
    </xf>
    <xf numFmtId="178" fontId="10" fillId="0" borderId="43" xfId="2" applyNumberFormat="1" applyFont="1" applyBorder="1" applyAlignment="1" applyProtection="1">
      <alignment shrinkToFit="1"/>
    </xf>
    <xf numFmtId="178" fontId="10" fillId="0" borderId="44" xfId="2" applyNumberFormat="1" applyFont="1" applyBorder="1" applyAlignment="1" applyProtection="1">
      <alignment shrinkToFit="1"/>
    </xf>
    <xf numFmtId="178" fontId="10" fillId="0" borderId="23" xfId="2" applyNumberFormat="1" applyFont="1" applyBorder="1" applyAlignment="1" applyProtection="1">
      <alignment shrinkToFit="1"/>
    </xf>
    <xf numFmtId="178" fontId="10" fillId="0" borderId="45" xfId="2" applyNumberFormat="1" applyFont="1" applyBorder="1" applyAlignment="1" applyProtection="1">
      <alignment shrinkToFit="1"/>
    </xf>
    <xf numFmtId="178" fontId="10" fillId="0" borderId="46" xfId="2" applyNumberFormat="1" applyFont="1" applyBorder="1" applyAlignment="1" applyProtection="1">
      <alignment shrinkToFit="1"/>
    </xf>
    <xf numFmtId="178" fontId="10" fillId="0" borderId="47" xfId="2" applyNumberFormat="1" applyFont="1" applyBorder="1" applyAlignment="1" applyProtection="1">
      <alignment shrinkToFit="1"/>
    </xf>
    <xf numFmtId="178" fontId="10" fillId="0" borderId="31" xfId="2" applyNumberFormat="1" applyFont="1" applyBorder="1" applyAlignment="1" applyProtection="1">
      <alignment shrinkToFit="1"/>
    </xf>
    <xf numFmtId="178" fontId="10" fillId="0" borderId="48" xfId="2" applyNumberFormat="1" applyFont="1" applyBorder="1" applyAlignment="1" applyProtection="1">
      <alignment shrinkToFit="1"/>
    </xf>
    <xf numFmtId="178" fontId="10" fillId="0" borderId="49" xfId="2" applyNumberFormat="1" applyFont="1" applyBorder="1" applyAlignment="1" applyProtection="1">
      <alignment shrinkToFit="1"/>
    </xf>
    <xf numFmtId="179" fontId="6" fillId="4" borderId="32" xfId="2" applyNumberFormat="1" applyFont="1" applyFill="1" applyBorder="1" applyAlignment="1" applyProtection="1">
      <alignment shrinkToFit="1"/>
      <protection locked="0" hidden="1"/>
    </xf>
    <xf numFmtId="0" fontId="6" fillId="4" borderId="32" xfId="2" applyNumberFormat="1" applyFont="1" applyFill="1" applyBorder="1" applyAlignment="1" applyProtection="1">
      <alignment shrinkToFit="1"/>
      <protection locked="0"/>
    </xf>
    <xf numFmtId="178" fontId="6" fillId="4" borderId="32" xfId="2" applyNumberFormat="1" applyFont="1" applyFill="1" applyBorder="1" applyAlignment="1" applyProtection="1">
      <alignment shrinkToFit="1"/>
      <protection locked="0"/>
    </xf>
    <xf numFmtId="179" fontId="6" fillId="0" borderId="32" xfId="2" applyNumberFormat="1" applyFont="1" applyBorder="1" applyAlignment="1" applyProtection="1">
      <alignment shrinkToFit="1"/>
      <protection locked="0" hidden="1"/>
    </xf>
    <xf numFmtId="0" fontId="6" fillId="0" borderId="32" xfId="2" applyNumberFormat="1" applyFont="1" applyBorder="1" applyAlignment="1" applyProtection="1">
      <alignment shrinkToFit="1"/>
      <protection locked="0"/>
    </xf>
    <xf numFmtId="178" fontId="6" fillId="0" borderId="32" xfId="2" applyNumberFormat="1" applyFont="1" applyBorder="1" applyAlignment="1" applyProtection="1">
      <alignment shrinkToFit="1"/>
      <protection locked="0"/>
    </xf>
    <xf numFmtId="49" fontId="8" fillId="4" borderId="0" xfId="2" applyNumberFormat="1" applyFont="1" applyFill="1" applyAlignment="1" applyProtection="1">
      <alignment horizontal="center" shrinkToFit="1"/>
      <protection locked="0"/>
    </xf>
    <xf numFmtId="0" fontId="8" fillId="0" borderId="0" xfId="2" applyNumberFormat="1" applyFont="1" applyAlignment="1" applyProtection="1">
      <alignment shrinkToFit="1"/>
      <protection locked="0"/>
    </xf>
    <xf numFmtId="178" fontId="8" fillId="4" borderId="0" xfId="2" applyNumberFormat="1" applyFont="1" applyFill="1" applyAlignment="1" applyProtection="1">
      <alignment horizontal="center" shrinkToFit="1"/>
      <protection locked="0"/>
    </xf>
    <xf numFmtId="0" fontId="10" fillId="4" borderId="8" xfId="2" applyNumberFormat="1" applyFont="1" applyFill="1" applyBorder="1" applyAlignment="1" applyProtection="1">
      <alignment shrinkToFit="1"/>
    </xf>
    <xf numFmtId="178" fontId="10" fillId="4" borderId="8" xfId="2" applyNumberFormat="1" applyFont="1" applyFill="1" applyBorder="1" applyAlignment="1" applyProtection="1">
      <alignment shrinkToFit="1"/>
    </xf>
    <xf numFmtId="178" fontId="10" fillId="4" borderId="9" xfId="2" applyNumberFormat="1" applyFont="1" applyFill="1" applyBorder="1" applyAlignment="1" applyProtection="1">
      <alignment shrinkToFit="1"/>
    </xf>
    <xf numFmtId="0" fontId="10" fillId="4" borderId="13" xfId="2" applyNumberFormat="1" applyFont="1" applyFill="1" applyBorder="1" applyAlignment="1" applyProtection="1">
      <alignment horizontal="right" shrinkToFit="1"/>
    </xf>
    <xf numFmtId="178" fontId="10" fillId="4" borderId="14" xfId="2" applyNumberFormat="1" applyFont="1" applyFill="1" applyBorder="1" applyAlignment="1" applyProtection="1">
      <alignment shrinkToFit="1"/>
    </xf>
    <xf numFmtId="0" fontId="10" fillId="4" borderId="10" xfId="2" applyNumberFormat="1" applyFont="1" applyFill="1" applyBorder="1" applyAlignment="1" applyProtection="1">
      <alignment horizontal="center" vertical="center" shrinkToFit="1"/>
    </xf>
    <xf numFmtId="0" fontId="11" fillId="4" borderId="10" xfId="2" applyNumberFormat="1" applyFont="1" applyFill="1" applyBorder="1" applyAlignment="1" applyProtection="1">
      <alignment horizontal="center" vertical="center" shrinkToFit="1"/>
    </xf>
    <xf numFmtId="178" fontId="10" fillId="4" borderId="13" xfId="2" applyNumberFormat="1" applyFont="1" applyFill="1" applyBorder="1" applyAlignment="1" applyProtection="1">
      <alignment shrinkToFit="1"/>
    </xf>
    <xf numFmtId="0" fontId="10" fillId="4" borderId="17" xfId="2" applyNumberFormat="1" applyFont="1" applyFill="1" applyBorder="1" applyAlignment="1" applyProtection="1">
      <alignment shrinkToFit="1"/>
    </xf>
    <xf numFmtId="178" fontId="10" fillId="4" borderId="50" xfId="2" applyNumberFormat="1" applyFont="1" applyFill="1" applyBorder="1" applyAlignment="1" applyProtection="1">
      <alignment shrinkToFit="1"/>
      <protection locked="0"/>
    </xf>
    <xf numFmtId="178" fontId="10" fillId="4" borderId="18" xfId="2" applyNumberFormat="1" applyFont="1" applyFill="1" applyBorder="1" applyAlignment="1" applyProtection="1">
      <alignment shrinkToFit="1"/>
    </xf>
    <xf numFmtId="178" fontId="10" fillId="4" borderId="42" xfId="2" applyNumberFormat="1" applyFont="1" applyFill="1" applyBorder="1" applyAlignment="1" applyProtection="1">
      <alignment shrinkToFit="1"/>
    </xf>
    <xf numFmtId="178" fontId="10" fillId="4" borderId="51" xfId="2" applyNumberFormat="1" applyFont="1" applyFill="1" applyBorder="1" applyAlignment="1" applyProtection="1">
      <alignment shrinkToFit="1"/>
    </xf>
    <xf numFmtId="0" fontId="10" fillId="0" borderId="25" xfId="2" applyNumberFormat="1" applyFont="1" applyFill="1" applyBorder="1" applyAlignment="1" applyProtection="1">
      <alignment shrinkToFit="1"/>
    </xf>
    <xf numFmtId="0" fontId="10" fillId="0" borderId="34" xfId="2" applyNumberFormat="1" applyFont="1" applyFill="1" applyBorder="1" applyAlignment="1" applyProtection="1">
      <alignment horizontal="right" shrinkToFit="1"/>
    </xf>
    <xf numFmtId="0" fontId="10" fillId="0" borderId="34" xfId="2" applyNumberFormat="1" applyFont="1" applyFill="1" applyBorder="1" applyAlignment="1" applyProtection="1">
      <alignment shrinkToFit="1"/>
    </xf>
    <xf numFmtId="178" fontId="10" fillId="4" borderId="52" xfId="2" applyNumberFormat="1" applyFont="1" applyFill="1" applyBorder="1" applyAlignment="1" applyProtection="1">
      <alignment shrinkToFit="1"/>
    </xf>
    <xf numFmtId="178" fontId="10" fillId="4" borderId="53" xfId="2" applyNumberFormat="1" applyFont="1" applyFill="1" applyBorder="1" applyAlignment="1" applyProtection="1">
      <alignment shrinkToFit="1"/>
    </xf>
    <xf numFmtId="178" fontId="10" fillId="4" borderId="43" xfId="2" applyNumberFormat="1" applyFont="1" applyFill="1" applyBorder="1" applyAlignment="1" applyProtection="1">
      <alignment shrinkToFit="1"/>
    </xf>
    <xf numFmtId="178" fontId="10" fillId="4" borderId="46" xfId="2" applyNumberFormat="1" applyFont="1" applyFill="1" applyBorder="1" applyAlignment="1" applyProtection="1">
      <alignment shrinkToFit="1"/>
    </xf>
    <xf numFmtId="178" fontId="10" fillId="4" borderId="54" xfId="2" applyNumberFormat="1" applyFont="1" applyFill="1" applyBorder="1" applyAlignment="1" applyProtection="1">
      <alignment shrinkToFit="1"/>
    </xf>
    <xf numFmtId="178" fontId="10" fillId="4" borderId="47" xfId="2" applyNumberFormat="1" applyFont="1" applyFill="1" applyBorder="1" applyAlignment="1" applyProtection="1">
      <alignment shrinkToFit="1"/>
    </xf>
    <xf numFmtId="178" fontId="10" fillId="4" borderId="55" xfId="2" applyNumberFormat="1" applyFont="1" applyFill="1" applyBorder="1" applyAlignment="1" applyProtection="1">
      <alignment shrinkToFit="1"/>
    </xf>
    <xf numFmtId="178" fontId="10" fillId="4" borderId="41" xfId="2" applyNumberFormat="1" applyFont="1" applyFill="1" applyBorder="1" applyAlignment="1" applyProtection="1">
      <alignment shrinkToFit="1"/>
    </xf>
    <xf numFmtId="178" fontId="10" fillId="4" borderId="48" xfId="2" applyNumberFormat="1" applyFont="1" applyFill="1" applyBorder="1" applyAlignment="1" applyProtection="1">
      <alignment shrinkToFit="1"/>
    </xf>
    <xf numFmtId="178" fontId="10" fillId="4" borderId="28" xfId="2" applyNumberFormat="1" applyFont="1" applyFill="1" applyBorder="1" applyAlignment="1" applyProtection="1">
      <alignment shrinkToFit="1"/>
    </xf>
    <xf numFmtId="178" fontId="10" fillId="4" borderId="44" xfId="2" applyNumberFormat="1" applyFont="1" applyFill="1" applyBorder="1" applyAlignment="1" applyProtection="1">
      <alignment shrinkToFit="1"/>
    </xf>
    <xf numFmtId="178" fontId="10" fillId="0" borderId="56" xfId="2" applyNumberFormat="1" applyFont="1" applyBorder="1" applyAlignment="1" applyProtection="1">
      <alignment shrinkToFit="1"/>
    </xf>
    <xf numFmtId="179" fontId="10" fillId="4" borderId="57" xfId="2" applyNumberFormat="1" applyFont="1" applyFill="1" applyBorder="1" applyAlignment="1" applyProtection="1">
      <alignment shrinkToFit="1"/>
    </xf>
    <xf numFmtId="0" fontId="10" fillId="4" borderId="58" xfId="2" applyNumberFormat="1" applyFont="1" applyFill="1" applyBorder="1" applyAlignment="1" applyProtection="1">
      <alignment shrinkToFit="1"/>
    </xf>
    <xf numFmtId="178" fontId="10" fillId="4" borderId="49" xfId="2" applyNumberFormat="1" applyFont="1" applyFill="1" applyBorder="1" applyAlignment="1" applyProtection="1">
      <alignment shrinkToFit="1"/>
    </xf>
    <xf numFmtId="179" fontId="10" fillId="0" borderId="57" xfId="2" applyNumberFormat="1" applyFont="1" applyBorder="1" applyAlignment="1" applyProtection="1">
      <alignment horizontal="center" shrinkToFit="1"/>
    </xf>
    <xf numFmtId="0" fontId="10" fillId="0" borderId="31" xfId="2" applyNumberFormat="1" applyFont="1" applyBorder="1" applyAlignment="1" applyProtection="1">
      <alignment shrinkToFit="1"/>
    </xf>
    <xf numFmtId="178" fontId="10" fillId="0" borderId="58" xfId="2" applyNumberFormat="1" applyFont="1" applyBorder="1" applyAlignment="1" applyProtection="1">
      <alignment shrinkToFit="1"/>
    </xf>
    <xf numFmtId="177" fontId="0" fillId="0" borderId="12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59" xfId="0" applyNumberFormat="1" applyBorder="1">
      <alignment vertical="center"/>
    </xf>
    <xf numFmtId="177" fontId="4" fillId="2" borderId="60" xfId="1" applyNumberFormat="1" applyFont="1" applyFill="1" applyBorder="1" applyAlignment="1">
      <alignment horizontal="right" vertical="center"/>
    </xf>
    <xf numFmtId="177" fontId="0" fillId="0" borderId="62" xfId="0" applyNumberFormat="1" applyBorder="1">
      <alignment vertical="center"/>
    </xf>
    <xf numFmtId="177" fontId="4" fillId="2" borderId="51" xfId="1" applyNumberFormat="1" applyFont="1" applyFill="1" applyBorder="1" applyAlignment="1">
      <alignment horizontal="right" vertical="center"/>
    </xf>
    <xf numFmtId="177" fontId="0" fillId="0" borderId="7" xfId="0" applyNumberFormat="1" applyBorder="1">
      <alignment vertical="center"/>
    </xf>
    <xf numFmtId="0" fontId="2" fillId="0" borderId="61" xfId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178" fontId="12" fillId="5" borderId="8" xfId="1" applyNumberFormat="1" applyFont="1" applyFill="1" applyBorder="1" applyAlignment="1">
      <alignment vertical="center"/>
    </xf>
    <xf numFmtId="178" fontId="12" fillId="5" borderId="13" xfId="1" applyNumberFormat="1" applyFont="1" applyFill="1" applyBorder="1" applyAlignment="1">
      <alignment vertical="center"/>
    </xf>
    <xf numFmtId="178" fontId="4" fillId="5" borderId="13" xfId="1" applyNumberFormat="1" applyFont="1" applyFill="1" applyBorder="1" applyAlignment="1">
      <alignment vertical="center"/>
    </xf>
    <xf numFmtId="178" fontId="12" fillId="5" borderId="17" xfId="1" applyNumberFormat="1" applyFont="1" applyFill="1" applyBorder="1" applyAlignment="1">
      <alignment vertical="center"/>
    </xf>
    <xf numFmtId="178" fontId="12" fillId="3" borderId="8" xfId="1" applyNumberFormat="1" applyFont="1" applyFill="1" applyBorder="1" applyAlignment="1">
      <alignment vertical="center"/>
    </xf>
    <xf numFmtId="178" fontId="12" fillId="3" borderId="13" xfId="1" applyNumberFormat="1" applyFont="1" applyFill="1" applyBorder="1" applyAlignment="1">
      <alignment vertical="center"/>
    </xf>
    <xf numFmtId="178" fontId="12" fillId="3" borderId="17" xfId="1" applyNumberFormat="1" applyFont="1" applyFill="1" applyBorder="1" applyAlignment="1">
      <alignment vertical="center"/>
    </xf>
    <xf numFmtId="49" fontId="8" fillId="0" borderId="0" xfId="2" applyNumberFormat="1" applyFont="1" applyAlignment="1" applyProtection="1">
      <alignment horizontal="center" shrinkToFit="1"/>
      <protection locked="0"/>
    </xf>
    <xf numFmtId="0" fontId="10" fillId="4" borderId="39" xfId="2" applyNumberFormat="1" applyFont="1" applyFill="1" applyBorder="1" applyAlignment="1" applyProtection="1">
      <alignment horizontal="center" vertical="center" shrinkToFit="1"/>
    </xf>
    <xf numFmtId="0" fontId="10" fillId="4" borderId="30" xfId="2" applyNumberFormat="1" applyFont="1" applyFill="1" applyBorder="1" applyAlignment="1" applyProtection="1">
      <alignment horizontal="center" vertical="center" shrinkToFit="1"/>
    </xf>
    <xf numFmtId="0" fontId="10" fillId="0" borderId="30" xfId="2" applyFont="1" applyBorder="1" applyAlignment="1" applyProtection="1">
      <alignment horizontal="center" vertical="center" shrinkToFit="1"/>
    </xf>
    <xf numFmtId="0" fontId="0" fillId="3" borderId="6" xfId="1" applyFont="1" applyFill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2" fillId="3" borderId="15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0" fillId="3" borderId="20" xfId="1" applyFont="1" applyFill="1" applyBorder="1" applyAlignment="1">
      <alignment horizontal="center" vertical="center" wrapText="1"/>
    </xf>
    <xf numFmtId="0" fontId="2" fillId="3" borderId="19" xfId="1" applyFill="1" applyBorder="1" applyAlignment="1">
      <alignment horizontal="center" vertical="center" wrapText="1"/>
    </xf>
    <xf numFmtId="0" fontId="2" fillId="3" borderId="21" xfId="1" applyFill="1" applyBorder="1" applyAlignment="1">
      <alignment horizontal="center" vertical="center" wrapText="1"/>
    </xf>
    <xf numFmtId="0" fontId="2" fillId="3" borderId="20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8" fillId="4" borderId="0" xfId="2" applyNumberFormat="1" applyFont="1" applyFill="1" applyAlignment="1" applyProtection="1">
      <alignment horizontal="center"/>
      <protection locked="0"/>
    </xf>
    <xf numFmtId="0" fontId="6" fillId="4" borderId="22" xfId="2" applyNumberFormat="1" applyFont="1" applyFill="1" applyBorder="1" applyAlignment="1" applyProtection="1">
      <alignment horizontal="right" shrinkToFit="1"/>
    </xf>
    <xf numFmtId="0" fontId="10" fillId="4" borderId="39" xfId="2" applyNumberFormat="1" applyFont="1" applyFill="1" applyBorder="1" applyAlignment="1" applyProtection="1">
      <alignment horizontal="center" vertical="center" shrinkToFit="1"/>
    </xf>
    <xf numFmtId="0" fontId="10" fillId="0" borderId="39" xfId="2" applyFont="1" applyBorder="1" applyAlignment="1" applyProtection="1">
      <alignment horizontal="center" vertical="center" shrinkToFit="1"/>
    </xf>
    <xf numFmtId="0" fontId="10" fillId="4" borderId="30" xfId="2" applyNumberFormat="1" applyFont="1" applyFill="1" applyBorder="1" applyAlignment="1" applyProtection="1">
      <alignment horizontal="center" vertical="center" shrinkToFit="1"/>
    </xf>
    <xf numFmtId="0" fontId="10" fillId="0" borderId="30" xfId="2" applyFont="1" applyBorder="1" applyAlignment="1" applyProtection="1">
      <alignment horizontal="center" vertical="center" shrinkToFit="1"/>
    </xf>
    <xf numFmtId="0" fontId="8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>
      <alignment horizontal="center"/>
    </xf>
    <xf numFmtId="49" fontId="8" fillId="0" borderId="0" xfId="2" applyNumberFormat="1" applyFont="1" applyAlignment="1" applyProtection="1">
      <alignment horizontal="center" shrinkToFit="1"/>
      <protection locked="0"/>
    </xf>
    <xf numFmtId="49" fontId="7" fillId="0" borderId="0" xfId="2" applyNumberFormat="1" applyFont="1" applyAlignment="1" applyProtection="1">
      <alignment horizontal="center" shrinkToFit="1"/>
      <protection locked="0"/>
    </xf>
  </cellXfs>
  <cellStyles count="4">
    <cellStyle name="標準" xfId="0" builtinId="0"/>
    <cellStyle name="標準 2" xfId="2"/>
    <cellStyle name="標準 2 2" xfId="3"/>
    <cellStyle name="標準_H23資料編各シート　20120829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p1303-50423\G\H28\700_&#35251;&#20809;&#20837;&#36796;&#23458;&#25968;&#35519;&#26619;&#31561;\01_&#20837;&#36796;\01_&#24066;&#30010;&#26449;\02_&#19979;&#26399;\(&#26368;&#26032;&#29256;)&#24066;&#30010;&#26449;&#20837;&#36796;(&#24179;&#25104;28&#24180;&#24230;&#65289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個票"/>
      <sheetName val="H27個票"/>
      <sheetName val="各市町村増減要因一覧"/>
      <sheetName val="H27月別"/>
      <sheetName val="H28月別"/>
      <sheetName val="増減率"/>
      <sheetName val="月別前年比"/>
      <sheetName val="概要（上期）"/>
      <sheetName val="概要グラフ等データ（上期）"/>
      <sheetName val="概要 （年間）"/>
      <sheetName val="概要グラフ等データ（年間）"/>
      <sheetName val="Sheet1"/>
    </sheetNames>
    <sheetDataSet>
      <sheetData sheetId="0">
        <row r="9">
          <cell r="D9">
            <v>449.7</v>
          </cell>
          <cell r="E9">
            <v>590.6</v>
          </cell>
          <cell r="F9">
            <v>632.79999999999995</v>
          </cell>
          <cell r="G9">
            <v>838.9</v>
          </cell>
          <cell r="H9">
            <v>892.7</v>
          </cell>
          <cell r="I9">
            <v>642.6</v>
          </cell>
          <cell r="J9">
            <v>661.8</v>
          </cell>
          <cell r="K9">
            <v>465.7</v>
          </cell>
          <cell r="L9">
            <v>610.4</v>
          </cell>
          <cell r="M9">
            <v>671.5</v>
          </cell>
          <cell r="N9">
            <v>786.7</v>
          </cell>
          <cell r="O9">
            <v>664.3</v>
          </cell>
        </row>
        <row r="10">
          <cell r="D10">
            <v>147.30000000000001</v>
          </cell>
          <cell r="E10">
            <v>173.4</v>
          </cell>
          <cell r="F10">
            <v>274.2</v>
          </cell>
          <cell r="G10">
            <v>326.2</v>
          </cell>
          <cell r="H10">
            <v>355.9</v>
          </cell>
          <cell r="I10">
            <v>305.2</v>
          </cell>
          <cell r="J10">
            <v>233.6</v>
          </cell>
          <cell r="K10">
            <v>192.3</v>
          </cell>
          <cell r="L10">
            <v>201.3</v>
          </cell>
          <cell r="M10">
            <v>200</v>
          </cell>
          <cell r="N10">
            <v>189.3</v>
          </cell>
          <cell r="O10">
            <v>193.9</v>
          </cell>
        </row>
        <row r="11">
          <cell r="D11">
            <v>302.39999999999998</v>
          </cell>
          <cell r="E11">
            <v>417.20000000000005</v>
          </cell>
          <cell r="F11">
            <v>358.59999999999997</v>
          </cell>
          <cell r="G11">
            <v>512.70000000000005</v>
          </cell>
          <cell r="H11">
            <v>536.80000000000007</v>
          </cell>
          <cell r="I11">
            <v>337.40000000000003</v>
          </cell>
          <cell r="J11">
            <v>428.19999999999993</v>
          </cell>
          <cell r="K11">
            <v>273.39999999999998</v>
          </cell>
          <cell r="L11">
            <v>409.09999999999997</v>
          </cell>
          <cell r="M11">
            <v>471.5</v>
          </cell>
          <cell r="N11">
            <v>597.40000000000009</v>
          </cell>
          <cell r="O11">
            <v>470.4</v>
          </cell>
        </row>
        <row r="12">
          <cell r="D12">
            <v>407.9</v>
          </cell>
          <cell r="E12">
            <v>536.1</v>
          </cell>
          <cell r="F12">
            <v>570.9</v>
          </cell>
          <cell r="G12">
            <v>761.19999999999993</v>
          </cell>
          <cell r="H12">
            <v>806.30000000000007</v>
          </cell>
          <cell r="I12">
            <v>570</v>
          </cell>
          <cell r="J12">
            <v>594.5</v>
          </cell>
          <cell r="K12">
            <v>417.4</v>
          </cell>
          <cell r="L12">
            <v>553.4</v>
          </cell>
          <cell r="M12">
            <v>611.5</v>
          </cell>
          <cell r="N12">
            <v>729.80000000000007</v>
          </cell>
          <cell r="O12">
            <v>612.5</v>
          </cell>
        </row>
        <row r="13">
          <cell r="D13">
            <v>41.8</v>
          </cell>
          <cell r="E13">
            <v>54.5</v>
          </cell>
          <cell r="F13">
            <v>61.9</v>
          </cell>
          <cell r="G13">
            <v>77.7</v>
          </cell>
          <cell r="H13">
            <v>86.4</v>
          </cell>
          <cell r="I13">
            <v>72.599999999999994</v>
          </cell>
          <cell r="J13">
            <v>67.3</v>
          </cell>
          <cell r="K13">
            <v>48.3</v>
          </cell>
          <cell r="L13">
            <v>57</v>
          </cell>
          <cell r="M13">
            <v>60</v>
          </cell>
          <cell r="N13">
            <v>56.9</v>
          </cell>
          <cell r="O13">
            <v>51.8</v>
          </cell>
        </row>
        <row r="14">
          <cell r="D14">
            <v>49.8</v>
          </cell>
          <cell r="E14">
            <v>64</v>
          </cell>
          <cell r="F14">
            <v>72.5</v>
          </cell>
          <cell r="G14">
            <v>90</v>
          </cell>
          <cell r="H14">
            <v>100.2</v>
          </cell>
          <cell r="I14">
            <v>84.2</v>
          </cell>
          <cell r="J14">
            <v>78.5</v>
          </cell>
          <cell r="K14">
            <v>56.7</v>
          </cell>
          <cell r="L14">
            <v>69.400000000000006</v>
          </cell>
          <cell r="M14">
            <v>75</v>
          </cell>
          <cell r="N14">
            <v>70.400000000000006</v>
          </cell>
          <cell r="O14">
            <v>61.4</v>
          </cell>
        </row>
        <row r="15">
          <cell r="D15">
            <v>2.5</v>
          </cell>
          <cell r="E15">
            <v>8.6</v>
          </cell>
          <cell r="F15">
            <v>9.3000000000000007</v>
          </cell>
          <cell r="G15">
            <v>12.1</v>
          </cell>
          <cell r="H15">
            <v>18.399999999999999</v>
          </cell>
          <cell r="I15">
            <v>8.6999999999999993</v>
          </cell>
          <cell r="J15">
            <v>11.5</v>
          </cell>
          <cell r="K15">
            <v>1.1000000000000001</v>
          </cell>
          <cell r="L15">
            <v>1.3</v>
          </cell>
          <cell r="M15">
            <v>1.5</v>
          </cell>
          <cell r="N15">
            <v>1.5</v>
          </cell>
          <cell r="O15">
            <v>2.5</v>
          </cell>
        </row>
        <row r="16">
          <cell r="D16">
            <v>0.5</v>
          </cell>
          <cell r="E16">
            <v>1.7</v>
          </cell>
          <cell r="F16">
            <v>1.8</v>
          </cell>
          <cell r="G16">
            <v>2.4</v>
          </cell>
          <cell r="H16">
            <v>3.6</v>
          </cell>
          <cell r="I16">
            <v>1.7</v>
          </cell>
          <cell r="J16">
            <v>1.2</v>
          </cell>
          <cell r="K16">
            <v>0.1</v>
          </cell>
          <cell r="L16">
            <v>0.1</v>
          </cell>
          <cell r="M16">
            <v>0.2</v>
          </cell>
          <cell r="N16">
            <v>0.2</v>
          </cell>
          <cell r="O16">
            <v>0.3</v>
          </cell>
        </row>
        <row r="17">
          <cell r="D17">
            <v>2</v>
          </cell>
          <cell r="E17">
            <v>6.8999999999999995</v>
          </cell>
          <cell r="F17">
            <v>7.5000000000000009</v>
          </cell>
          <cell r="G17">
            <v>9.6999999999999993</v>
          </cell>
          <cell r="H17">
            <v>14.799999999999999</v>
          </cell>
          <cell r="I17">
            <v>6.9999999999999991</v>
          </cell>
          <cell r="J17">
            <v>10.3</v>
          </cell>
          <cell r="K17">
            <v>1</v>
          </cell>
          <cell r="L17">
            <v>1.2</v>
          </cell>
          <cell r="M17">
            <v>1.3</v>
          </cell>
          <cell r="N17">
            <v>1.3</v>
          </cell>
          <cell r="O17">
            <v>2.2000000000000002</v>
          </cell>
        </row>
        <row r="18">
          <cell r="D18">
            <v>2.2000000000000002</v>
          </cell>
          <cell r="E18">
            <v>8.1999999999999993</v>
          </cell>
          <cell r="F18">
            <v>9</v>
          </cell>
          <cell r="G18">
            <v>8.1999999999999993</v>
          </cell>
          <cell r="H18">
            <v>11.299999999999999</v>
          </cell>
          <cell r="I18">
            <v>7.1</v>
          </cell>
          <cell r="J18">
            <v>11.2</v>
          </cell>
          <cell r="K18">
            <v>1</v>
          </cell>
          <cell r="L18">
            <v>1.3</v>
          </cell>
          <cell r="M18">
            <v>1.3</v>
          </cell>
          <cell r="N18">
            <v>1.3</v>
          </cell>
          <cell r="O18">
            <v>2.4</v>
          </cell>
        </row>
        <row r="19">
          <cell r="D19">
            <v>0.3</v>
          </cell>
          <cell r="E19">
            <v>0.4</v>
          </cell>
          <cell r="F19">
            <v>0.3</v>
          </cell>
          <cell r="G19">
            <v>3.9</v>
          </cell>
          <cell r="H19">
            <v>7.1</v>
          </cell>
          <cell r="I19">
            <v>1.6</v>
          </cell>
          <cell r="J19">
            <v>0.3</v>
          </cell>
          <cell r="K19">
            <v>0.1</v>
          </cell>
          <cell r="L19">
            <v>0</v>
          </cell>
          <cell r="M19">
            <v>0.2</v>
          </cell>
          <cell r="N19">
            <v>0.2</v>
          </cell>
          <cell r="O19">
            <v>0.1</v>
          </cell>
        </row>
        <row r="20">
          <cell r="D20">
            <v>0.3</v>
          </cell>
          <cell r="E20">
            <v>0.4</v>
          </cell>
          <cell r="F20">
            <v>0.3</v>
          </cell>
          <cell r="G20">
            <v>4.0999999999999996</v>
          </cell>
          <cell r="H20">
            <v>7.5</v>
          </cell>
          <cell r="I20">
            <v>1.7</v>
          </cell>
          <cell r="J20">
            <v>0.3</v>
          </cell>
          <cell r="K20">
            <v>0.1</v>
          </cell>
          <cell r="L20">
            <v>0.1</v>
          </cell>
          <cell r="M20">
            <v>0.3</v>
          </cell>
          <cell r="N20">
            <v>0.4</v>
          </cell>
          <cell r="O20">
            <v>0.2</v>
          </cell>
        </row>
        <row r="21">
          <cell r="D21">
            <v>12.5</v>
          </cell>
          <cell r="E21">
            <v>43.5</v>
          </cell>
          <cell r="F21">
            <v>18.8</v>
          </cell>
          <cell r="G21">
            <v>32.1</v>
          </cell>
          <cell r="H21">
            <v>42.4</v>
          </cell>
          <cell r="I21">
            <v>16.100000000000001</v>
          </cell>
          <cell r="J21">
            <v>10.8</v>
          </cell>
          <cell r="K21">
            <v>5.9</v>
          </cell>
          <cell r="L21">
            <v>5.4</v>
          </cell>
          <cell r="M21">
            <v>5</v>
          </cell>
          <cell r="N21">
            <v>4.2</v>
          </cell>
          <cell r="O21">
            <v>7.1</v>
          </cell>
        </row>
        <row r="22">
          <cell r="D22">
            <v>0.4</v>
          </cell>
          <cell r="E22">
            <v>1.9</v>
          </cell>
          <cell r="F22">
            <v>0.9</v>
          </cell>
          <cell r="G22">
            <v>1.8</v>
          </cell>
          <cell r="H22">
            <v>2.2000000000000002</v>
          </cell>
          <cell r="I22">
            <v>0.7</v>
          </cell>
          <cell r="J22">
            <v>0.3</v>
          </cell>
          <cell r="K22">
            <v>0.1</v>
          </cell>
          <cell r="L22">
            <v>0.1</v>
          </cell>
          <cell r="M22">
            <v>0.1</v>
          </cell>
          <cell r="N22">
            <v>0.1</v>
          </cell>
          <cell r="O22">
            <v>0.1</v>
          </cell>
        </row>
        <row r="23">
          <cell r="D23">
            <v>12.1</v>
          </cell>
          <cell r="E23">
            <v>41.6</v>
          </cell>
          <cell r="F23">
            <v>17.900000000000002</v>
          </cell>
          <cell r="G23">
            <v>30.3</v>
          </cell>
          <cell r="H23">
            <v>40.199999999999996</v>
          </cell>
          <cell r="I23">
            <v>15.400000000000002</v>
          </cell>
          <cell r="J23">
            <v>10.5</v>
          </cell>
          <cell r="K23">
            <v>5.8000000000000007</v>
          </cell>
          <cell r="L23">
            <v>5.3000000000000007</v>
          </cell>
          <cell r="M23">
            <v>4.9000000000000004</v>
          </cell>
          <cell r="N23">
            <v>4.1000000000000005</v>
          </cell>
          <cell r="O23">
            <v>7</v>
          </cell>
        </row>
        <row r="24">
          <cell r="D24">
            <v>10.6</v>
          </cell>
          <cell r="E24">
            <v>37.6</v>
          </cell>
          <cell r="F24">
            <v>15.600000000000001</v>
          </cell>
          <cell r="G24">
            <v>26.900000000000002</v>
          </cell>
          <cell r="H24">
            <v>35.5</v>
          </cell>
          <cell r="I24">
            <v>13.700000000000001</v>
          </cell>
          <cell r="J24">
            <v>9.7000000000000011</v>
          </cell>
          <cell r="K24">
            <v>5.3000000000000007</v>
          </cell>
          <cell r="L24">
            <v>4.9000000000000004</v>
          </cell>
          <cell r="M24">
            <v>4.5</v>
          </cell>
          <cell r="N24">
            <v>3.8000000000000003</v>
          </cell>
          <cell r="O24">
            <v>6.3999999999999995</v>
          </cell>
        </row>
        <row r="25">
          <cell r="D25">
            <v>1.9</v>
          </cell>
          <cell r="E25">
            <v>5.9</v>
          </cell>
          <cell r="F25">
            <v>3.2</v>
          </cell>
          <cell r="G25">
            <v>5.2</v>
          </cell>
          <cell r="H25">
            <v>6.9</v>
          </cell>
          <cell r="I25">
            <v>2.4</v>
          </cell>
          <cell r="J25">
            <v>1.1000000000000001</v>
          </cell>
          <cell r="K25">
            <v>0.6</v>
          </cell>
          <cell r="L25">
            <v>0.5</v>
          </cell>
          <cell r="M25">
            <v>0.5</v>
          </cell>
          <cell r="N25">
            <v>0.4</v>
          </cell>
          <cell r="O25">
            <v>0.7</v>
          </cell>
        </row>
        <row r="26">
          <cell r="D26">
            <v>2</v>
          </cell>
          <cell r="E26">
            <v>6.2</v>
          </cell>
          <cell r="F26">
            <v>3.4</v>
          </cell>
          <cell r="G26">
            <v>6.6</v>
          </cell>
          <cell r="H26">
            <v>7.2</v>
          </cell>
          <cell r="I26">
            <v>2.5</v>
          </cell>
          <cell r="J26">
            <v>1.2</v>
          </cell>
          <cell r="K26">
            <v>0.6</v>
          </cell>
          <cell r="L26">
            <v>0.5</v>
          </cell>
          <cell r="M26">
            <v>0.5</v>
          </cell>
          <cell r="N26">
            <v>0.4</v>
          </cell>
          <cell r="O26">
            <v>0.7</v>
          </cell>
        </row>
        <row r="27">
          <cell r="D27">
            <v>10.4</v>
          </cell>
          <cell r="E27">
            <v>17.600000000000001</v>
          </cell>
          <cell r="F27">
            <v>13.4</v>
          </cell>
          <cell r="G27">
            <v>25.7</v>
          </cell>
          <cell r="H27">
            <v>25.7</v>
          </cell>
          <cell r="I27">
            <v>17.600000000000001</v>
          </cell>
          <cell r="J27">
            <v>13.3</v>
          </cell>
          <cell r="K27">
            <v>6.9</v>
          </cell>
          <cell r="L27">
            <v>5.8</v>
          </cell>
          <cell r="M27">
            <v>5.3</v>
          </cell>
          <cell r="N27">
            <v>4.5</v>
          </cell>
          <cell r="O27">
            <v>6.3</v>
          </cell>
        </row>
        <row r="28">
          <cell r="D28">
            <v>1</v>
          </cell>
          <cell r="E28">
            <v>1.7</v>
          </cell>
          <cell r="F28">
            <v>1.3</v>
          </cell>
          <cell r="G28">
            <v>1.8</v>
          </cell>
          <cell r="H28">
            <v>2.8</v>
          </cell>
          <cell r="I28">
            <v>1.6</v>
          </cell>
          <cell r="J28">
            <v>1.3</v>
          </cell>
          <cell r="K28">
            <v>0.6</v>
          </cell>
          <cell r="L28">
            <v>0.5</v>
          </cell>
          <cell r="M28">
            <v>0.3</v>
          </cell>
          <cell r="N28">
            <v>0.3</v>
          </cell>
          <cell r="O28">
            <v>0.4</v>
          </cell>
        </row>
        <row r="29">
          <cell r="D29">
            <v>9.4</v>
          </cell>
          <cell r="E29">
            <v>15.900000000000002</v>
          </cell>
          <cell r="F29">
            <v>12.1</v>
          </cell>
          <cell r="G29">
            <v>23.9</v>
          </cell>
          <cell r="H29">
            <v>22.9</v>
          </cell>
          <cell r="I29">
            <v>16</v>
          </cell>
          <cell r="J29">
            <v>12</v>
          </cell>
          <cell r="K29">
            <v>6.3000000000000007</v>
          </cell>
          <cell r="L29">
            <v>5.3</v>
          </cell>
          <cell r="M29">
            <v>5</v>
          </cell>
          <cell r="N29">
            <v>4.2</v>
          </cell>
          <cell r="O29">
            <v>5.8999999999999995</v>
          </cell>
        </row>
        <row r="30">
          <cell r="D30">
            <v>9.9</v>
          </cell>
          <cell r="E30">
            <v>15.900000000000002</v>
          </cell>
          <cell r="F30">
            <v>12.1</v>
          </cell>
          <cell r="G30">
            <v>23.9</v>
          </cell>
          <cell r="H30">
            <v>22.9</v>
          </cell>
          <cell r="I30">
            <v>16</v>
          </cell>
          <cell r="J30">
            <v>12.3</v>
          </cell>
          <cell r="K30">
            <v>6.4</v>
          </cell>
          <cell r="L30">
            <v>5.2</v>
          </cell>
          <cell r="M30">
            <v>4.8999999999999995</v>
          </cell>
          <cell r="N30">
            <v>4.2</v>
          </cell>
          <cell r="O30">
            <v>5.8999999999999995</v>
          </cell>
        </row>
        <row r="31">
          <cell r="D31">
            <v>0.5</v>
          </cell>
          <cell r="E31">
            <v>1.7</v>
          </cell>
          <cell r="F31">
            <v>1.3</v>
          </cell>
          <cell r="G31">
            <v>1.8</v>
          </cell>
          <cell r="H31">
            <v>2.8</v>
          </cell>
          <cell r="I31">
            <v>1.6</v>
          </cell>
          <cell r="J31">
            <v>1</v>
          </cell>
          <cell r="K31">
            <v>0.5</v>
          </cell>
          <cell r="L31">
            <v>0.6</v>
          </cell>
          <cell r="M31">
            <v>0.4</v>
          </cell>
          <cell r="N31">
            <v>0.3</v>
          </cell>
          <cell r="O31">
            <v>0.4</v>
          </cell>
        </row>
        <row r="32">
          <cell r="D32">
            <v>0.5</v>
          </cell>
          <cell r="E32">
            <v>1.7</v>
          </cell>
          <cell r="F32">
            <v>1.3</v>
          </cell>
          <cell r="G32">
            <v>1.8</v>
          </cell>
          <cell r="H32">
            <v>2.8</v>
          </cell>
          <cell r="I32">
            <v>1.6</v>
          </cell>
          <cell r="J32">
            <v>1</v>
          </cell>
          <cell r="K32">
            <v>0.5</v>
          </cell>
          <cell r="L32">
            <v>0.6</v>
          </cell>
          <cell r="M32">
            <v>0.4</v>
          </cell>
          <cell r="N32">
            <v>0.3</v>
          </cell>
          <cell r="O32">
            <v>0.4</v>
          </cell>
        </row>
        <row r="33">
          <cell r="D33">
            <v>51.5</v>
          </cell>
          <cell r="E33">
            <v>94.600000000000009</v>
          </cell>
          <cell r="F33">
            <v>79.3</v>
          </cell>
          <cell r="G33">
            <v>87.7</v>
          </cell>
          <cell r="H33">
            <v>109.4</v>
          </cell>
          <cell r="I33">
            <v>93</v>
          </cell>
          <cell r="J33">
            <v>91.199999999999989</v>
          </cell>
          <cell r="K33">
            <v>35</v>
          </cell>
          <cell r="L33">
            <v>33.4</v>
          </cell>
          <cell r="M33">
            <v>58.5</v>
          </cell>
          <cell r="N33">
            <v>45.2</v>
          </cell>
          <cell r="O33">
            <v>50.2</v>
          </cell>
        </row>
        <row r="34">
          <cell r="D34">
            <v>5</v>
          </cell>
          <cell r="E34">
            <v>15.7</v>
          </cell>
          <cell r="F34">
            <v>16</v>
          </cell>
          <cell r="G34">
            <v>16.3</v>
          </cell>
          <cell r="H34">
            <v>24.1</v>
          </cell>
          <cell r="I34">
            <v>19.399999999999999</v>
          </cell>
          <cell r="J34">
            <v>13.6</v>
          </cell>
          <cell r="K34">
            <v>1.9</v>
          </cell>
          <cell r="L34">
            <v>3.8</v>
          </cell>
          <cell r="M34">
            <v>10.8</v>
          </cell>
          <cell r="N34">
            <v>7</v>
          </cell>
          <cell r="O34">
            <v>5</v>
          </cell>
        </row>
        <row r="35">
          <cell r="D35">
            <v>46.5</v>
          </cell>
          <cell r="E35">
            <v>78.900000000000006</v>
          </cell>
          <cell r="F35">
            <v>63.3</v>
          </cell>
          <cell r="G35">
            <v>71.400000000000006</v>
          </cell>
          <cell r="H35">
            <v>85.3</v>
          </cell>
          <cell r="I35">
            <v>73.599999999999994</v>
          </cell>
          <cell r="J35">
            <v>77.599999999999994</v>
          </cell>
          <cell r="K35">
            <v>33.1</v>
          </cell>
          <cell r="L35">
            <v>29.6</v>
          </cell>
          <cell r="M35">
            <v>47.7</v>
          </cell>
          <cell r="N35">
            <v>38.200000000000003</v>
          </cell>
          <cell r="O35">
            <v>45.2</v>
          </cell>
        </row>
        <row r="36">
          <cell r="D36">
            <v>48</v>
          </cell>
          <cell r="E36">
            <v>89.6</v>
          </cell>
          <cell r="F36">
            <v>73.7</v>
          </cell>
          <cell r="G36">
            <v>80.400000000000006</v>
          </cell>
          <cell r="H36">
            <v>98.5</v>
          </cell>
          <cell r="I36">
            <v>84.6</v>
          </cell>
          <cell r="J36">
            <v>84.3</v>
          </cell>
          <cell r="K36">
            <v>30.8</v>
          </cell>
          <cell r="L36">
            <v>28.8</v>
          </cell>
          <cell r="M36">
            <v>51.6</v>
          </cell>
          <cell r="N36">
            <v>39.9</v>
          </cell>
          <cell r="O36">
            <v>46</v>
          </cell>
        </row>
        <row r="37">
          <cell r="D37">
            <v>3.5</v>
          </cell>
          <cell r="E37">
            <v>5.0000000000000142</v>
          </cell>
          <cell r="F37">
            <v>5.5999999999999943</v>
          </cell>
          <cell r="G37">
            <v>7.2999999999999972</v>
          </cell>
          <cell r="H37">
            <v>10.900000000000006</v>
          </cell>
          <cell r="I37">
            <v>8.4000000000000057</v>
          </cell>
          <cell r="J37">
            <v>6.9</v>
          </cell>
          <cell r="K37">
            <v>4.2</v>
          </cell>
          <cell r="L37">
            <v>4.5999999999999996</v>
          </cell>
          <cell r="M37">
            <v>6.9</v>
          </cell>
          <cell r="N37">
            <v>5.3</v>
          </cell>
          <cell r="O37">
            <v>4.2</v>
          </cell>
        </row>
        <row r="38">
          <cell r="D38">
            <v>4.2</v>
          </cell>
          <cell r="E38">
            <v>6</v>
          </cell>
          <cell r="F38">
            <v>6.7</v>
          </cell>
          <cell r="G38">
            <v>8.8000000000000007</v>
          </cell>
          <cell r="H38">
            <v>13.1</v>
          </cell>
          <cell r="I38">
            <v>10.1</v>
          </cell>
          <cell r="J38">
            <v>8.3000000000000007</v>
          </cell>
          <cell r="K38">
            <v>5</v>
          </cell>
          <cell r="L38">
            <v>5.5</v>
          </cell>
          <cell r="M38">
            <v>8.3000000000000007</v>
          </cell>
          <cell r="N38">
            <v>6.4</v>
          </cell>
          <cell r="O38">
            <v>5</v>
          </cell>
        </row>
        <row r="39">
          <cell r="D39">
            <v>70.099999999999994</v>
          </cell>
          <cell r="E39">
            <v>122.8</v>
          </cell>
          <cell r="F39">
            <v>112.8</v>
          </cell>
          <cell r="G39">
            <v>134.5</v>
          </cell>
          <cell r="H39">
            <v>193.8</v>
          </cell>
          <cell r="I39">
            <v>143</v>
          </cell>
          <cell r="J39">
            <v>111</v>
          </cell>
          <cell r="K39">
            <v>46.9</v>
          </cell>
          <cell r="L39">
            <v>137.80000000000001</v>
          </cell>
          <cell r="M39">
            <v>232.3</v>
          </cell>
          <cell r="N39">
            <v>207.7</v>
          </cell>
          <cell r="O39">
            <v>158.6</v>
          </cell>
        </row>
        <row r="40">
          <cell r="D40">
            <v>25.2</v>
          </cell>
          <cell r="E40">
            <v>47.9</v>
          </cell>
          <cell r="F40">
            <v>47.4</v>
          </cell>
          <cell r="G40">
            <v>64.5</v>
          </cell>
          <cell r="H40">
            <v>100.8</v>
          </cell>
          <cell r="I40">
            <v>67.2</v>
          </cell>
          <cell r="J40">
            <v>45.5</v>
          </cell>
          <cell r="K40">
            <v>12.2</v>
          </cell>
          <cell r="L40">
            <v>93.7</v>
          </cell>
          <cell r="M40">
            <v>158</v>
          </cell>
          <cell r="N40">
            <v>139.19999999999999</v>
          </cell>
          <cell r="O40">
            <v>101.5</v>
          </cell>
        </row>
        <row r="41">
          <cell r="D41">
            <v>44.899999999999991</v>
          </cell>
          <cell r="E41">
            <v>74.900000000000006</v>
          </cell>
          <cell r="F41">
            <v>65.400000000000006</v>
          </cell>
          <cell r="G41">
            <v>70</v>
          </cell>
          <cell r="H41">
            <v>93.000000000000014</v>
          </cell>
          <cell r="I41">
            <v>75.8</v>
          </cell>
          <cell r="J41">
            <v>65.5</v>
          </cell>
          <cell r="K41">
            <v>34.700000000000003</v>
          </cell>
          <cell r="L41">
            <v>44.100000000000009</v>
          </cell>
          <cell r="M41">
            <v>74.300000000000011</v>
          </cell>
          <cell r="N41">
            <v>68.5</v>
          </cell>
          <cell r="O41">
            <v>57.099999999999994</v>
          </cell>
        </row>
        <row r="42">
          <cell r="D42">
            <v>54.599999999999994</v>
          </cell>
          <cell r="E42">
            <v>96.699999999999989</v>
          </cell>
          <cell r="F42">
            <v>83.6</v>
          </cell>
          <cell r="G42">
            <v>93.1</v>
          </cell>
          <cell r="H42">
            <v>140.70000000000002</v>
          </cell>
          <cell r="I42">
            <v>106.5</v>
          </cell>
          <cell r="J42">
            <v>86.4</v>
          </cell>
          <cell r="K42">
            <v>35.4</v>
          </cell>
          <cell r="L42">
            <v>106.60000000000001</v>
          </cell>
          <cell r="M42">
            <v>194</v>
          </cell>
          <cell r="N42">
            <v>175.6</v>
          </cell>
          <cell r="O42">
            <v>129.4</v>
          </cell>
        </row>
        <row r="43">
          <cell r="D43">
            <v>15.5</v>
          </cell>
          <cell r="E43">
            <v>26.1</v>
          </cell>
          <cell r="F43">
            <v>29.2</v>
          </cell>
          <cell r="G43">
            <v>41.4</v>
          </cell>
          <cell r="H43">
            <v>53.1</v>
          </cell>
          <cell r="I43">
            <v>36.5</v>
          </cell>
          <cell r="J43">
            <v>24.6</v>
          </cell>
          <cell r="K43">
            <v>11.5</v>
          </cell>
          <cell r="L43">
            <v>31.2</v>
          </cell>
          <cell r="M43">
            <v>38.299999999999997</v>
          </cell>
          <cell r="N43">
            <v>32.1</v>
          </cell>
          <cell r="O43">
            <v>29.2</v>
          </cell>
        </row>
        <row r="44">
          <cell r="D44">
            <v>19.3</v>
          </cell>
          <cell r="E44">
            <v>32.200000000000003</v>
          </cell>
          <cell r="F44">
            <v>35.1</v>
          </cell>
          <cell r="G44">
            <v>51.1</v>
          </cell>
          <cell r="H44">
            <v>64.8</v>
          </cell>
          <cell r="I44">
            <v>44.4</v>
          </cell>
          <cell r="J44">
            <v>44.5</v>
          </cell>
          <cell r="K44">
            <v>18.8</v>
          </cell>
          <cell r="L44">
            <v>67.599999999999994</v>
          </cell>
          <cell r="M44">
            <v>89.6</v>
          </cell>
          <cell r="N44">
            <v>73</v>
          </cell>
          <cell r="O44">
            <v>63.2</v>
          </cell>
        </row>
        <row r="45">
          <cell r="D45">
            <v>23.5</v>
          </cell>
          <cell r="E45">
            <v>41.6</v>
          </cell>
          <cell r="F45">
            <v>32</v>
          </cell>
          <cell r="G45">
            <v>40.799999999999997</v>
          </cell>
          <cell r="H45">
            <v>47.1</v>
          </cell>
          <cell r="I45">
            <v>46.4</v>
          </cell>
          <cell r="J45">
            <v>47.2</v>
          </cell>
          <cell r="K45">
            <v>27.7</v>
          </cell>
          <cell r="L45">
            <v>26.2</v>
          </cell>
          <cell r="M45">
            <v>26.7</v>
          </cell>
          <cell r="N45">
            <v>22.5</v>
          </cell>
          <cell r="O45">
            <v>28.2</v>
          </cell>
        </row>
        <row r="46">
          <cell r="D46">
            <v>4.7</v>
          </cell>
          <cell r="E46">
            <v>8.3000000000000007</v>
          </cell>
          <cell r="F46">
            <v>6.4</v>
          </cell>
          <cell r="G46">
            <v>8.1999999999999993</v>
          </cell>
          <cell r="H46">
            <v>9.4</v>
          </cell>
          <cell r="I46">
            <v>9.3000000000000007</v>
          </cell>
          <cell r="J46">
            <v>5.2</v>
          </cell>
          <cell r="K46">
            <v>3.1</v>
          </cell>
          <cell r="L46">
            <v>2.9</v>
          </cell>
          <cell r="M46">
            <v>3</v>
          </cell>
          <cell r="N46">
            <v>2.5</v>
          </cell>
          <cell r="O46">
            <v>3.1</v>
          </cell>
        </row>
        <row r="47">
          <cell r="D47">
            <v>18.8</v>
          </cell>
          <cell r="E47">
            <v>33.299999999999997</v>
          </cell>
          <cell r="F47">
            <v>25.6</v>
          </cell>
          <cell r="G47">
            <v>32.599999999999994</v>
          </cell>
          <cell r="H47">
            <v>37.700000000000003</v>
          </cell>
          <cell r="I47">
            <v>37.099999999999994</v>
          </cell>
          <cell r="J47">
            <v>42</v>
          </cell>
          <cell r="K47">
            <v>24.599999999999998</v>
          </cell>
          <cell r="L47">
            <v>23.3</v>
          </cell>
          <cell r="M47">
            <v>23.7</v>
          </cell>
          <cell r="N47">
            <v>20</v>
          </cell>
          <cell r="O47">
            <v>25.099999999999998</v>
          </cell>
        </row>
        <row r="48">
          <cell r="D48">
            <v>23.3</v>
          </cell>
          <cell r="E48">
            <v>41</v>
          </cell>
          <cell r="F48">
            <v>31.1</v>
          </cell>
          <cell r="G48">
            <v>38.299999999999997</v>
          </cell>
          <cell r="H48">
            <v>43.7</v>
          </cell>
          <cell r="I48">
            <v>44.199999999999996</v>
          </cell>
          <cell r="J48">
            <v>46.400000000000006</v>
          </cell>
          <cell r="K48">
            <v>27.3</v>
          </cell>
          <cell r="L48">
            <v>25.8</v>
          </cell>
          <cell r="M48">
            <v>25.9</v>
          </cell>
          <cell r="N48">
            <v>21.9</v>
          </cell>
          <cell r="O48">
            <v>27.599999999999998</v>
          </cell>
        </row>
        <row r="49">
          <cell r="D49">
            <v>0.2</v>
          </cell>
          <cell r="E49">
            <v>0.6</v>
          </cell>
          <cell r="F49">
            <v>0.9</v>
          </cell>
          <cell r="G49">
            <v>2.5</v>
          </cell>
          <cell r="H49">
            <v>3.4</v>
          </cell>
          <cell r="I49">
            <v>2.2000000000000002</v>
          </cell>
          <cell r="J49">
            <v>0.8</v>
          </cell>
          <cell r="K49">
            <v>0.4</v>
          </cell>
          <cell r="L49">
            <v>0.4</v>
          </cell>
          <cell r="M49">
            <v>0.8</v>
          </cell>
          <cell r="N49">
            <v>0.6</v>
          </cell>
          <cell r="O49">
            <v>0.6</v>
          </cell>
        </row>
        <row r="50">
          <cell r="D50">
            <v>0.2</v>
          </cell>
          <cell r="E50">
            <v>0.6</v>
          </cell>
          <cell r="F50">
            <v>0.9</v>
          </cell>
          <cell r="G50">
            <v>2.5</v>
          </cell>
          <cell r="H50">
            <v>3.4</v>
          </cell>
          <cell r="I50">
            <v>2.2000000000000002</v>
          </cell>
          <cell r="J50">
            <v>0.8</v>
          </cell>
          <cell r="K50">
            <v>0.4</v>
          </cell>
          <cell r="L50">
            <v>0.4</v>
          </cell>
          <cell r="M50">
            <v>0.8</v>
          </cell>
          <cell r="N50">
            <v>0.6</v>
          </cell>
          <cell r="O50">
            <v>0.6</v>
          </cell>
        </row>
        <row r="51">
          <cell r="D51">
            <v>33</v>
          </cell>
          <cell r="E51">
            <v>75.400000000000006</v>
          </cell>
          <cell r="F51">
            <v>67</v>
          </cell>
          <cell r="G51">
            <v>98.5</v>
          </cell>
          <cell r="H51">
            <v>185.2</v>
          </cell>
          <cell r="I51">
            <v>98.3</v>
          </cell>
          <cell r="J51">
            <v>58.4</v>
          </cell>
          <cell r="K51">
            <v>3.7</v>
          </cell>
          <cell r="L51">
            <v>143.4</v>
          </cell>
          <cell r="M51">
            <v>282.39999999999998</v>
          </cell>
          <cell r="N51">
            <v>235.9</v>
          </cell>
          <cell r="O51">
            <v>225.9</v>
          </cell>
        </row>
        <row r="52">
          <cell r="D52">
            <v>12.8</v>
          </cell>
          <cell r="E52">
            <v>26.9</v>
          </cell>
          <cell r="F52">
            <v>35.5</v>
          </cell>
          <cell r="G52">
            <v>31.7</v>
          </cell>
          <cell r="H52">
            <v>62.7</v>
          </cell>
          <cell r="I52">
            <v>38.200000000000003</v>
          </cell>
          <cell r="J52">
            <v>12.1</v>
          </cell>
          <cell r="K52">
            <v>1.5</v>
          </cell>
          <cell r="L52">
            <v>63.6</v>
          </cell>
          <cell r="M52">
            <v>103.6</v>
          </cell>
          <cell r="N52">
            <v>101.2</v>
          </cell>
          <cell r="O52">
            <v>96.6</v>
          </cell>
        </row>
        <row r="53">
          <cell r="D53">
            <v>20.2</v>
          </cell>
          <cell r="E53">
            <v>48.500000000000007</v>
          </cell>
          <cell r="F53">
            <v>31.5</v>
          </cell>
          <cell r="G53">
            <v>66.8</v>
          </cell>
          <cell r="H53">
            <v>122.49999999999999</v>
          </cell>
          <cell r="I53">
            <v>60.099999999999994</v>
          </cell>
          <cell r="J53">
            <v>46.3</v>
          </cell>
          <cell r="K53">
            <v>2.2000000000000002</v>
          </cell>
          <cell r="L53">
            <v>79.800000000000011</v>
          </cell>
          <cell r="M53">
            <v>178.79999999999998</v>
          </cell>
          <cell r="N53">
            <v>134.69999999999999</v>
          </cell>
          <cell r="O53">
            <v>129.30000000000001</v>
          </cell>
        </row>
        <row r="54">
          <cell r="D54">
            <v>24.7</v>
          </cell>
          <cell r="E54">
            <v>56.7</v>
          </cell>
          <cell r="F54">
            <v>46.6</v>
          </cell>
          <cell r="G54">
            <v>73.3</v>
          </cell>
          <cell r="H54">
            <v>148.69999999999999</v>
          </cell>
          <cell r="I54">
            <v>75.099999999999994</v>
          </cell>
          <cell r="J54">
            <v>38.799999999999997</v>
          </cell>
          <cell r="K54">
            <v>2.2000000000000002</v>
          </cell>
          <cell r="L54">
            <v>118.60000000000001</v>
          </cell>
          <cell r="M54">
            <v>243.89999999999998</v>
          </cell>
          <cell r="N54">
            <v>207.4</v>
          </cell>
          <cell r="O54">
            <v>190.8</v>
          </cell>
        </row>
        <row r="55">
          <cell r="D55">
            <v>8.3000000000000007</v>
          </cell>
          <cell r="E55">
            <v>18.7</v>
          </cell>
          <cell r="F55">
            <v>20.399999999999999</v>
          </cell>
          <cell r="G55">
            <v>25.2</v>
          </cell>
          <cell r="H55">
            <v>36.5</v>
          </cell>
          <cell r="I55">
            <v>23.2</v>
          </cell>
          <cell r="J55">
            <v>19.600000000000001</v>
          </cell>
          <cell r="K55">
            <v>1.5</v>
          </cell>
          <cell r="L55">
            <v>24.8</v>
          </cell>
          <cell r="M55">
            <v>38.5</v>
          </cell>
          <cell r="N55">
            <v>28.5</v>
          </cell>
          <cell r="O55">
            <v>35.1</v>
          </cell>
        </row>
        <row r="56">
          <cell r="D56">
            <v>8.3000000000000007</v>
          </cell>
          <cell r="E56">
            <v>20.5</v>
          </cell>
          <cell r="F56">
            <v>23.2</v>
          </cell>
          <cell r="G56">
            <v>31.2</v>
          </cell>
          <cell r="H56">
            <v>46.8</v>
          </cell>
          <cell r="I56">
            <v>28.1</v>
          </cell>
          <cell r="J56">
            <v>20.2</v>
          </cell>
          <cell r="K56">
            <v>1.5</v>
          </cell>
          <cell r="L56">
            <v>47.5</v>
          </cell>
          <cell r="M56">
            <v>64.099999999999994</v>
          </cell>
          <cell r="N56">
            <v>51.1</v>
          </cell>
          <cell r="O56">
            <v>53.9</v>
          </cell>
        </row>
        <row r="57">
          <cell r="D57">
            <v>146.9</v>
          </cell>
          <cell r="E57">
            <v>490.2</v>
          </cell>
          <cell r="F57">
            <v>291.3</v>
          </cell>
          <cell r="G57">
            <v>264.3</v>
          </cell>
          <cell r="H57">
            <v>480.9</v>
          </cell>
          <cell r="I57">
            <v>256.8</v>
          </cell>
          <cell r="J57">
            <v>247.4</v>
          </cell>
          <cell r="K57">
            <v>79</v>
          </cell>
          <cell r="L57">
            <v>60.8</v>
          </cell>
          <cell r="M57">
            <v>63.9</v>
          </cell>
          <cell r="N57">
            <v>76.2</v>
          </cell>
          <cell r="O57">
            <v>95.2</v>
          </cell>
        </row>
        <row r="58">
          <cell r="D58">
            <v>15</v>
          </cell>
          <cell r="E58">
            <v>50.1</v>
          </cell>
          <cell r="F58">
            <v>29.8</v>
          </cell>
          <cell r="G58">
            <v>27</v>
          </cell>
          <cell r="H58">
            <v>49.1</v>
          </cell>
          <cell r="I58">
            <v>26.2</v>
          </cell>
          <cell r="J58">
            <v>25.3</v>
          </cell>
          <cell r="K58">
            <v>8.1</v>
          </cell>
          <cell r="L58">
            <v>6</v>
          </cell>
          <cell r="M58">
            <v>6.5</v>
          </cell>
          <cell r="N58">
            <v>7.8</v>
          </cell>
          <cell r="O58">
            <v>9.6999999999999993</v>
          </cell>
        </row>
        <row r="59">
          <cell r="D59">
            <v>131.9</v>
          </cell>
          <cell r="E59">
            <v>440.09999999999997</v>
          </cell>
          <cell r="F59">
            <v>261.5</v>
          </cell>
          <cell r="G59">
            <v>237.3</v>
          </cell>
          <cell r="H59">
            <v>431.79999999999995</v>
          </cell>
          <cell r="I59">
            <v>230.60000000000002</v>
          </cell>
          <cell r="J59">
            <v>222.1</v>
          </cell>
          <cell r="K59">
            <v>70.900000000000006</v>
          </cell>
          <cell r="L59">
            <v>54.8</v>
          </cell>
          <cell r="M59">
            <v>57.4</v>
          </cell>
          <cell r="N59">
            <v>68.400000000000006</v>
          </cell>
          <cell r="O59">
            <v>85.5</v>
          </cell>
        </row>
        <row r="60">
          <cell r="D60">
            <v>146.9</v>
          </cell>
          <cell r="E60">
            <v>490.2</v>
          </cell>
          <cell r="F60">
            <v>291.3</v>
          </cell>
          <cell r="G60">
            <v>264.3</v>
          </cell>
          <cell r="H60">
            <v>480.9</v>
          </cell>
          <cell r="I60">
            <v>256.8</v>
          </cell>
          <cell r="J60">
            <v>247.4</v>
          </cell>
          <cell r="K60">
            <v>79</v>
          </cell>
          <cell r="L60">
            <v>60.8</v>
          </cell>
          <cell r="M60">
            <v>63.9</v>
          </cell>
          <cell r="N60">
            <v>76.2</v>
          </cell>
          <cell r="O60">
            <v>95.2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75.3</v>
          </cell>
          <cell r="E63">
            <v>86.5</v>
          </cell>
          <cell r="F63">
            <v>79.900000000000006</v>
          </cell>
          <cell r="G63">
            <v>110.8</v>
          </cell>
          <cell r="H63">
            <v>106</v>
          </cell>
          <cell r="I63">
            <v>94</v>
          </cell>
          <cell r="J63">
            <v>101</v>
          </cell>
          <cell r="K63">
            <v>38.1</v>
          </cell>
          <cell r="L63">
            <v>43.8</v>
          </cell>
          <cell r="M63">
            <v>39.5</v>
          </cell>
          <cell r="N63">
            <v>35.1</v>
          </cell>
          <cell r="O63">
            <v>36.9</v>
          </cell>
        </row>
        <row r="64">
          <cell r="D64">
            <v>33.200000000000003</v>
          </cell>
          <cell r="E64">
            <v>25.8</v>
          </cell>
          <cell r="F64">
            <v>28.2</v>
          </cell>
          <cell r="G64">
            <v>25.8</v>
          </cell>
          <cell r="H64">
            <v>24</v>
          </cell>
          <cell r="I64">
            <v>22.3</v>
          </cell>
          <cell r="J64">
            <v>30</v>
          </cell>
          <cell r="K64">
            <v>15.9</v>
          </cell>
          <cell r="L64">
            <v>26.8</v>
          </cell>
          <cell r="M64">
            <v>17.399999999999999</v>
          </cell>
          <cell r="N64">
            <v>13.6</v>
          </cell>
          <cell r="O64">
            <v>12.4</v>
          </cell>
        </row>
        <row r="65">
          <cell r="D65">
            <v>42.099999999999994</v>
          </cell>
          <cell r="E65">
            <v>60.7</v>
          </cell>
          <cell r="F65">
            <v>51.7</v>
          </cell>
          <cell r="G65">
            <v>85</v>
          </cell>
          <cell r="H65">
            <v>82</v>
          </cell>
          <cell r="I65">
            <v>71.7</v>
          </cell>
          <cell r="J65">
            <v>71</v>
          </cell>
          <cell r="K65">
            <v>22.200000000000003</v>
          </cell>
          <cell r="L65">
            <v>16.999999999999996</v>
          </cell>
          <cell r="M65">
            <v>22.1</v>
          </cell>
          <cell r="N65">
            <v>21.5</v>
          </cell>
          <cell r="O65">
            <v>24.5</v>
          </cell>
        </row>
        <row r="66">
          <cell r="D66">
            <v>75</v>
          </cell>
          <cell r="E66">
            <v>85.5</v>
          </cell>
          <cell r="F66">
            <v>79.100000000000009</v>
          </cell>
          <cell r="G66">
            <v>110</v>
          </cell>
          <cell r="H66">
            <v>102.7</v>
          </cell>
          <cell r="I66">
            <v>92.1</v>
          </cell>
          <cell r="J66">
            <v>100.5</v>
          </cell>
          <cell r="K66">
            <v>37.700000000000003</v>
          </cell>
          <cell r="L66">
            <v>43.4</v>
          </cell>
          <cell r="M66">
            <v>39.1</v>
          </cell>
          <cell r="N66">
            <v>34.700000000000003</v>
          </cell>
          <cell r="O66">
            <v>36.5</v>
          </cell>
        </row>
        <row r="67">
          <cell r="D67">
            <v>0.3</v>
          </cell>
          <cell r="E67">
            <v>1</v>
          </cell>
          <cell r="F67">
            <v>0.8</v>
          </cell>
          <cell r="G67">
            <v>0.8</v>
          </cell>
          <cell r="H67">
            <v>3.3</v>
          </cell>
          <cell r="I67">
            <v>1.9</v>
          </cell>
          <cell r="J67">
            <v>0.5</v>
          </cell>
          <cell r="K67">
            <v>0.4</v>
          </cell>
          <cell r="L67">
            <v>0.4</v>
          </cell>
          <cell r="M67">
            <v>0.4</v>
          </cell>
          <cell r="N67">
            <v>0.4</v>
          </cell>
          <cell r="O67">
            <v>0.4</v>
          </cell>
        </row>
        <row r="68">
          <cell r="D68">
            <v>0.3</v>
          </cell>
          <cell r="E68">
            <v>1</v>
          </cell>
          <cell r="F68">
            <v>0.8</v>
          </cell>
          <cell r="G68">
            <v>0.8</v>
          </cell>
          <cell r="H68">
            <v>3.3</v>
          </cell>
          <cell r="I68">
            <v>1.9</v>
          </cell>
          <cell r="J68">
            <v>0.5</v>
          </cell>
          <cell r="K68">
            <v>0.4</v>
          </cell>
          <cell r="L68">
            <v>0.4</v>
          </cell>
          <cell r="M68">
            <v>0.4</v>
          </cell>
          <cell r="N68">
            <v>0.5</v>
          </cell>
          <cell r="O68">
            <v>0.4</v>
          </cell>
        </row>
        <row r="69">
          <cell r="D69">
            <v>114.8</v>
          </cell>
          <cell r="E69">
            <v>26.6</v>
          </cell>
          <cell r="F69">
            <v>98.1</v>
          </cell>
          <cell r="G69">
            <v>149</v>
          </cell>
          <cell r="H69">
            <v>168.2</v>
          </cell>
          <cell r="I69">
            <v>115.2</v>
          </cell>
          <cell r="J69">
            <v>97.6</v>
          </cell>
          <cell r="K69">
            <v>23.6</v>
          </cell>
          <cell r="L69">
            <v>168.3</v>
          </cell>
          <cell r="M69">
            <v>240.9</v>
          </cell>
          <cell r="N69">
            <v>239.10000000000002</v>
          </cell>
          <cell r="O69">
            <v>123.5</v>
          </cell>
        </row>
        <row r="70">
          <cell r="D70">
            <v>29.7</v>
          </cell>
          <cell r="E70">
            <v>4.5</v>
          </cell>
          <cell r="F70">
            <v>24.5</v>
          </cell>
          <cell r="G70">
            <v>39.5</v>
          </cell>
          <cell r="H70">
            <v>54.8</v>
          </cell>
          <cell r="I70">
            <v>32.9</v>
          </cell>
          <cell r="J70">
            <v>28.3</v>
          </cell>
          <cell r="K70">
            <v>5.0999999999999996</v>
          </cell>
          <cell r="L70">
            <v>71.400000000000006</v>
          </cell>
          <cell r="M70">
            <v>123.6</v>
          </cell>
          <cell r="N70">
            <v>114.1</v>
          </cell>
          <cell r="O70">
            <v>55.1</v>
          </cell>
        </row>
        <row r="71">
          <cell r="D71">
            <v>85.1</v>
          </cell>
          <cell r="E71">
            <v>22.1</v>
          </cell>
          <cell r="F71">
            <v>73.599999999999994</v>
          </cell>
          <cell r="G71">
            <v>109.5</v>
          </cell>
          <cell r="H71">
            <v>113.39999999999999</v>
          </cell>
          <cell r="I71">
            <v>82.300000000000011</v>
          </cell>
          <cell r="J71">
            <v>69.3</v>
          </cell>
          <cell r="K71">
            <v>18.5</v>
          </cell>
          <cell r="L71">
            <v>96.9</v>
          </cell>
          <cell r="M71">
            <v>117.30000000000001</v>
          </cell>
          <cell r="N71">
            <v>125.00000000000003</v>
          </cell>
          <cell r="O71">
            <v>68.400000000000006</v>
          </cell>
        </row>
        <row r="72">
          <cell r="D72">
            <v>62.599999999999994</v>
          </cell>
          <cell r="E72">
            <v>19.200000000000003</v>
          </cell>
          <cell r="F72">
            <v>56.199999999999996</v>
          </cell>
          <cell r="G72">
            <v>77.400000000000006</v>
          </cell>
          <cell r="H72">
            <v>86.799999999999983</v>
          </cell>
          <cell r="I72">
            <v>58.7</v>
          </cell>
          <cell r="J72">
            <v>73</v>
          </cell>
          <cell r="K72">
            <v>12.000000000000002</v>
          </cell>
          <cell r="L72">
            <v>109.9</v>
          </cell>
          <cell r="M72">
            <v>161.9</v>
          </cell>
          <cell r="N72">
            <v>168.8</v>
          </cell>
          <cell r="O72">
            <v>69.900000000000006</v>
          </cell>
        </row>
        <row r="73">
          <cell r="D73">
            <v>52.2</v>
          </cell>
          <cell r="E73">
            <v>7.4</v>
          </cell>
          <cell r="F73">
            <v>41.9</v>
          </cell>
          <cell r="G73">
            <v>71.599999999999994</v>
          </cell>
          <cell r="H73">
            <v>81.400000000000006</v>
          </cell>
          <cell r="I73">
            <v>56.5</v>
          </cell>
          <cell r="J73">
            <v>24.6</v>
          </cell>
          <cell r="K73">
            <v>11.6</v>
          </cell>
          <cell r="L73">
            <v>58.4</v>
          </cell>
          <cell r="M73">
            <v>79</v>
          </cell>
          <cell r="N73">
            <v>70.3</v>
          </cell>
          <cell r="O73">
            <v>53.6</v>
          </cell>
        </row>
        <row r="74">
          <cell r="D74">
            <v>88.7</v>
          </cell>
          <cell r="E74">
            <v>10.4</v>
          </cell>
          <cell r="F74">
            <v>62.8</v>
          </cell>
          <cell r="G74">
            <v>129</v>
          </cell>
          <cell r="H74">
            <v>154.69999999999999</v>
          </cell>
          <cell r="I74">
            <v>90.5</v>
          </cell>
          <cell r="J74">
            <v>32.5</v>
          </cell>
          <cell r="K74">
            <v>18.399999999999999</v>
          </cell>
          <cell r="L74">
            <v>145.80000000000001</v>
          </cell>
          <cell r="M74">
            <v>211.1</v>
          </cell>
          <cell r="N74">
            <v>185.5</v>
          </cell>
          <cell r="O74">
            <v>118.7</v>
          </cell>
        </row>
        <row r="75">
          <cell r="D75">
            <v>1</v>
          </cell>
          <cell r="E75">
            <v>1.5</v>
          </cell>
          <cell r="F75">
            <v>20.7</v>
          </cell>
          <cell r="G75">
            <v>23.9</v>
          </cell>
          <cell r="H75">
            <v>54.6</v>
          </cell>
          <cell r="I75">
            <v>40</v>
          </cell>
          <cell r="J75">
            <v>43.4</v>
          </cell>
          <cell r="K75">
            <v>1.2</v>
          </cell>
          <cell r="L75">
            <v>0.9</v>
          </cell>
          <cell r="M75">
            <v>1.1000000000000001</v>
          </cell>
          <cell r="N75">
            <v>0.8</v>
          </cell>
          <cell r="O75">
            <v>2.1</v>
          </cell>
        </row>
        <row r="76">
          <cell r="D76">
            <v>0.2</v>
          </cell>
          <cell r="E76">
            <v>0.3</v>
          </cell>
          <cell r="F76">
            <v>1.7</v>
          </cell>
          <cell r="G76">
            <v>1.9</v>
          </cell>
          <cell r="H76">
            <v>10</v>
          </cell>
          <cell r="I76">
            <v>5.0999999999999996</v>
          </cell>
          <cell r="J76">
            <v>4.3</v>
          </cell>
          <cell r="K76">
            <v>0.1</v>
          </cell>
          <cell r="L76">
            <v>0.1</v>
          </cell>
          <cell r="M76">
            <v>0.3</v>
          </cell>
          <cell r="N76">
            <v>0.2</v>
          </cell>
          <cell r="O76">
            <v>0.1</v>
          </cell>
        </row>
        <row r="77">
          <cell r="D77">
            <v>0.8</v>
          </cell>
          <cell r="E77">
            <v>1.2</v>
          </cell>
          <cell r="F77">
            <v>19</v>
          </cell>
          <cell r="G77">
            <v>22</v>
          </cell>
          <cell r="H77">
            <v>44.6</v>
          </cell>
          <cell r="I77">
            <v>34.9</v>
          </cell>
          <cell r="J77">
            <v>39.1</v>
          </cell>
          <cell r="K77">
            <v>1.0999999999999999</v>
          </cell>
          <cell r="L77">
            <v>0.8</v>
          </cell>
          <cell r="M77">
            <v>0.8</v>
          </cell>
          <cell r="N77">
            <v>0.60000000000000009</v>
          </cell>
          <cell r="O77">
            <v>2</v>
          </cell>
        </row>
        <row r="78">
          <cell r="D78">
            <v>0.8</v>
          </cell>
          <cell r="E78">
            <v>0.6</v>
          </cell>
          <cell r="F78">
            <v>19.8</v>
          </cell>
          <cell r="G78">
            <v>22.7</v>
          </cell>
          <cell r="H78">
            <v>52.4</v>
          </cell>
          <cell r="I78">
            <v>37.200000000000003</v>
          </cell>
          <cell r="J78">
            <v>42.9</v>
          </cell>
          <cell r="K78">
            <v>1.0999999999999999</v>
          </cell>
          <cell r="L78">
            <v>0.8</v>
          </cell>
          <cell r="M78">
            <v>0.8</v>
          </cell>
          <cell r="N78">
            <v>0.60000000000000009</v>
          </cell>
          <cell r="O78">
            <v>2</v>
          </cell>
        </row>
        <row r="79">
          <cell r="D79">
            <v>0.2</v>
          </cell>
          <cell r="E79">
            <v>0.9</v>
          </cell>
          <cell r="F79">
            <v>0.9</v>
          </cell>
          <cell r="G79">
            <v>1.2</v>
          </cell>
          <cell r="H79">
            <v>2.2000000000000002</v>
          </cell>
          <cell r="I79">
            <v>2.8</v>
          </cell>
          <cell r="J79">
            <v>0.5</v>
          </cell>
          <cell r="K79">
            <v>0.1</v>
          </cell>
          <cell r="L79">
            <v>0.1</v>
          </cell>
          <cell r="M79">
            <v>0.3</v>
          </cell>
          <cell r="N79">
            <v>0.2</v>
          </cell>
          <cell r="O79">
            <v>0.1</v>
          </cell>
        </row>
        <row r="80">
          <cell r="D80">
            <v>0.2</v>
          </cell>
          <cell r="E80">
            <v>0.9</v>
          </cell>
          <cell r="F80">
            <v>0.9</v>
          </cell>
          <cell r="G80">
            <v>1.5</v>
          </cell>
          <cell r="H80">
            <v>2.7</v>
          </cell>
          <cell r="I80">
            <v>3.4</v>
          </cell>
          <cell r="J80">
            <v>0.7</v>
          </cell>
          <cell r="K80">
            <v>0.1</v>
          </cell>
          <cell r="L80">
            <v>0.1</v>
          </cell>
          <cell r="M80">
            <v>0.3</v>
          </cell>
          <cell r="N80">
            <v>0.2</v>
          </cell>
          <cell r="O80">
            <v>0.3</v>
          </cell>
        </row>
        <row r="81">
          <cell r="D81">
            <v>17.8</v>
          </cell>
          <cell r="E81">
            <v>33.9</v>
          </cell>
          <cell r="F81">
            <v>28.8</v>
          </cell>
          <cell r="G81">
            <v>115</v>
          </cell>
          <cell r="H81">
            <v>90.7</v>
          </cell>
          <cell r="I81">
            <v>33.9</v>
          </cell>
          <cell r="J81">
            <v>29.7</v>
          </cell>
          <cell r="K81">
            <v>15.9</v>
          </cell>
          <cell r="L81">
            <v>13.7</v>
          </cell>
          <cell r="M81">
            <v>16.899999999999999</v>
          </cell>
          <cell r="N81">
            <v>17.8</v>
          </cell>
          <cell r="O81">
            <v>17.8</v>
          </cell>
        </row>
        <row r="82">
          <cell r="D82">
            <v>2.2999999999999998</v>
          </cell>
          <cell r="E82">
            <v>2.6</v>
          </cell>
          <cell r="F82">
            <v>3.7</v>
          </cell>
          <cell r="G82">
            <v>3.2</v>
          </cell>
          <cell r="H82">
            <v>2.9</v>
          </cell>
          <cell r="I82">
            <v>3.5</v>
          </cell>
          <cell r="J82">
            <v>3.8</v>
          </cell>
          <cell r="K82">
            <v>2.9</v>
          </cell>
          <cell r="L82">
            <v>1.9</v>
          </cell>
          <cell r="M82">
            <v>1.7</v>
          </cell>
          <cell r="N82">
            <v>2</v>
          </cell>
          <cell r="O82">
            <v>2.2999999999999998</v>
          </cell>
        </row>
        <row r="83">
          <cell r="D83">
            <v>15.5</v>
          </cell>
          <cell r="E83">
            <v>31.299999999999997</v>
          </cell>
          <cell r="F83">
            <v>25.1</v>
          </cell>
          <cell r="G83">
            <v>111.8</v>
          </cell>
          <cell r="H83">
            <v>87.8</v>
          </cell>
          <cell r="I83">
            <v>30.4</v>
          </cell>
          <cell r="J83">
            <v>25.9</v>
          </cell>
          <cell r="K83">
            <v>13</v>
          </cell>
          <cell r="L83">
            <v>11.799999999999999</v>
          </cell>
          <cell r="M83">
            <v>15.2</v>
          </cell>
          <cell r="N83">
            <v>15.8</v>
          </cell>
          <cell r="O83">
            <v>15.5</v>
          </cell>
        </row>
        <row r="84">
          <cell r="D84">
            <v>11.3</v>
          </cell>
          <cell r="E84">
            <v>25.799999999999997</v>
          </cell>
          <cell r="F84">
            <v>19.3</v>
          </cell>
          <cell r="G84">
            <v>103.3</v>
          </cell>
          <cell r="H84">
            <v>78.3</v>
          </cell>
          <cell r="I84">
            <v>23.4</v>
          </cell>
          <cell r="J84">
            <v>19.600000000000001</v>
          </cell>
          <cell r="K84">
            <v>7.9</v>
          </cell>
          <cell r="L84">
            <v>7.2999999999999989</v>
          </cell>
          <cell r="M84">
            <v>11.499999999999998</v>
          </cell>
          <cell r="N84">
            <v>11.5</v>
          </cell>
          <cell r="O84">
            <v>10.5</v>
          </cell>
        </row>
        <row r="85">
          <cell r="D85">
            <v>6.5</v>
          </cell>
          <cell r="E85">
            <v>8.1</v>
          </cell>
          <cell r="F85">
            <v>9.5</v>
          </cell>
          <cell r="G85">
            <v>11.7</v>
          </cell>
          <cell r="H85">
            <v>12.4</v>
          </cell>
          <cell r="I85">
            <v>10.5</v>
          </cell>
          <cell r="J85">
            <v>10.1</v>
          </cell>
          <cell r="K85">
            <v>8</v>
          </cell>
          <cell r="L85">
            <v>6.4</v>
          </cell>
          <cell r="M85">
            <v>5.4</v>
          </cell>
          <cell r="N85">
            <v>6.3</v>
          </cell>
          <cell r="O85">
            <v>7.3</v>
          </cell>
        </row>
        <row r="86">
          <cell r="D86">
            <v>7.2</v>
          </cell>
          <cell r="E86">
            <v>8.9</v>
          </cell>
          <cell r="F86">
            <v>10.5</v>
          </cell>
          <cell r="G86">
            <v>12.9</v>
          </cell>
          <cell r="H86">
            <v>13.6</v>
          </cell>
          <cell r="I86">
            <v>11.6</v>
          </cell>
          <cell r="J86">
            <v>11.1</v>
          </cell>
          <cell r="K86">
            <v>8.8000000000000007</v>
          </cell>
          <cell r="L86">
            <v>7</v>
          </cell>
          <cell r="M86">
            <v>5.9</v>
          </cell>
          <cell r="N86">
            <v>6.9</v>
          </cell>
          <cell r="O86">
            <v>8</v>
          </cell>
        </row>
        <row r="87">
          <cell r="D87">
            <v>6.6</v>
          </cell>
          <cell r="E87">
            <v>8.6999999999999993</v>
          </cell>
          <cell r="F87">
            <v>8.9</v>
          </cell>
          <cell r="G87">
            <v>20</v>
          </cell>
          <cell r="H87">
            <v>22.5</v>
          </cell>
          <cell r="I87">
            <v>10.6</v>
          </cell>
          <cell r="J87">
            <v>9.1</v>
          </cell>
          <cell r="K87">
            <v>6.4</v>
          </cell>
          <cell r="L87">
            <v>3.9</v>
          </cell>
          <cell r="M87">
            <v>4.2</v>
          </cell>
          <cell r="N87">
            <v>4.2</v>
          </cell>
          <cell r="O87">
            <v>5.3</v>
          </cell>
        </row>
        <row r="88">
          <cell r="D88">
            <v>0</v>
          </cell>
          <cell r="E88">
            <v>0.1</v>
          </cell>
          <cell r="F88">
            <v>0.1</v>
          </cell>
          <cell r="G88">
            <v>0.7</v>
          </cell>
          <cell r="H88">
            <v>0.7</v>
          </cell>
          <cell r="I88">
            <v>0.2</v>
          </cell>
          <cell r="J88">
            <v>0.1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6.6</v>
          </cell>
          <cell r="E89">
            <v>8.6</v>
          </cell>
          <cell r="F89">
            <v>8.8000000000000007</v>
          </cell>
          <cell r="G89">
            <v>19.3</v>
          </cell>
          <cell r="H89">
            <v>21.8</v>
          </cell>
          <cell r="I89">
            <v>10.4</v>
          </cell>
          <cell r="J89">
            <v>9</v>
          </cell>
          <cell r="K89">
            <v>6.4</v>
          </cell>
          <cell r="L89">
            <v>3.9</v>
          </cell>
          <cell r="M89">
            <v>4.2</v>
          </cell>
          <cell r="N89">
            <v>4.2</v>
          </cell>
          <cell r="O89">
            <v>5.3</v>
          </cell>
        </row>
        <row r="90">
          <cell r="D90">
            <v>6.5</v>
          </cell>
          <cell r="E90">
            <v>8.5</v>
          </cell>
          <cell r="F90">
            <v>8.7000000000000011</v>
          </cell>
          <cell r="G90">
            <v>19.8</v>
          </cell>
          <cell r="H90">
            <v>22.1</v>
          </cell>
          <cell r="I90">
            <v>10.199999999999999</v>
          </cell>
          <cell r="J90">
            <v>8.7999999999999989</v>
          </cell>
          <cell r="K90">
            <v>6.3000000000000007</v>
          </cell>
          <cell r="L90">
            <v>3.6999999999999997</v>
          </cell>
          <cell r="M90">
            <v>4</v>
          </cell>
          <cell r="N90">
            <v>4.1000000000000005</v>
          </cell>
          <cell r="O90">
            <v>5.2</v>
          </cell>
        </row>
        <row r="91">
          <cell r="D91">
            <v>0.1</v>
          </cell>
          <cell r="E91">
            <v>0.2</v>
          </cell>
          <cell r="F91">
            <v>0.2</v>
          </cell>
          <cell r="G91">
            <v>0.2</v>
          </cell>
          <cell r="H91">
            <v>0.4</v>
          </cell>
          <cell r="I91">
            <v>0.4</v>
          </cell>
          <cell r="J91">
            <v>0.3</v>
          </cell>
          <cell r="K91">
            <v>0.1</v>
          </cell>
          <cell r="L91">
            <v>0.2</v>
          </cell>
          <cell r="M91">
            <v>0.2</v>
          </cell>
          <cell r="N91">
            <v>0.1</v>
          </cell>
          <cell r="O91">
            <v>0.1</v>
          </cell>
        </row>
        <row r="92">
          <cell r="D92">
            <v>0.1</v>
          </cell>
          <cell r="E92">
            <v>0.2</v>
          </cell>
          <cell r="F92">
            <v>0.2</v>
          </cell>
          <cell r="G92">
            <v>0.2</v>
          </cell>
          <cell r="H92">
            <v>0.4</v>
          </cell>
          <cell r="I92">
            <v>0.4</v>
          </cell>
          <cell r="J92">
            <v>0.3</v>
          </cell>
          <cell r="K92">
            <v>0.1</v>
          </cell>
          <cell r="L92">
            <v>0.2</v>
          </cell>
          <cell r="M92">
            <v>0.2</v>
          </cell>
          <cell r="N92">
            <v>0.1</v>
          </cell>
          <cell r="O92">
            <v>0.1</v>
          </cell>
        </row>
        <row r="93">
          <cell r="D93">
            <v>12.1</v>
          </cell>
          <cell r="E93">
            <v>22.1</v>
          </cell>
          <cell r="F93">
            <v>19.2</v>
          </cell>
          <cell r="G93">
            <v>35.1</v>
          </cell>
          <cell r="H93">
            <v>38.700000000000003</v>
          </cell>
          <cell r="I93">
            <v>20.6</v>
          </cell>
          <cell r="J93">
            <v>13.8</v>
          </cell>
          <cell r="K93">
            <v>8.6999999999999993</v>
          </cell>
          <cell r="L93">
            <v>6</v>
          </cell>
          <cell r="M93">
            <v>5.9</v>
          </cell>
          <cell r="N93">
            <v>5.6</v>
          </cell>
          <cell r="O93">
            <v>8.1</v>
          </cell>
        </row>
        <row r="94">
          <cell r="D94">
            <v>1.1000000000000001</v>
          </cell>
          <cell r="E94">
            <v>1.6</v>
          </cell>
          <cell r="F94">
            <v>1.4</v>
          </cell>
          <cell r="G94">
            <v>2.2999999999999998</v>
          </cell>
          <cell r="H94">
            <v>2.4</v>
          </cell>
          <cell r="I94">
            <v>1.3</v>
          </cell>
          <cell r="J94">
            <v>1.1000000000000001</v>
          </cell>
          <cell r="K94">
            <v>0.7</v>
          </cell>
          <cell r="L94">
            <v>0.5</v>
          </cell>
          <cell r="M94">
            <v>0.5</v>
          </cell>
          <cell r="N94">
            <v>0.6</v>
          </cell>
          <cell r="O94">
            <v>0.7</v>
          </cell>
        </row>
        <row r="95">
          <cell r="D95">
            <v>11</v>
          </cell>
          <cell r="E95">
            <v>20.5</v>
          </cell>
          <cell r="F95">
            <v>17.8</v>
          </cell>
          <cell r="G95">
            <v>32.800000000000004</v>
          </cell>
          <cell r="H95">
            <v>36.300000000000004</v>
          </cell>
          <cell r="I95">
            <v>19.3</v>
          </cell>
          <cell r="J95">
            <v>12.700000000000001</v>
          </cell>
          <cell r="K95">
            <v>7.9999999999999991</v>
          </cell>
          <cell r="L95">
            <v>5.5</v>
          </cell>
          <cell r="M95">
            <v>5.4</v>
          </cell>
          <cell r="N95">
            <v>5</v>
          </cell>
          <cell r="O95">
            <v>7.3999999999999995</v>
          </cell>
        </row>
        <row r="96">
          <cell r="D96">
            <v>12.1</v>
          </cell>
          <cell r="E96">
            <v>21.700000000000003</v>
          </cell>
          <cell r="F96">
            <v>19</v>
          </cell>
          <cell r="G96">
            <v>33.6</v>
          </cell>
          <cell r="H96">
            <v>36.200000000000003</v>
          </cell>
          <cell r="I96">
            <v>19.100000000000001</v>
          </cell>
          <cell r="J96">
            <v>13.600000000000001</v>
          </cell>
          <cell r="K96">
            <v>8.6</v>
          </cell>
          <cell r="L96">
            <v>5.9</v>
          </cell>
          <cell r="M96">
            <v>5.7</v>
          </cell>
          <cell r="N96">
            <v>5.3999999999999995</v>
          </cell>
          <cell r="O96">
            <v>7.3</v>
          </cell>
        </row>
        <row r="97">
          <cell r="D97">
            <v>0</v>
          </cell>
          <cell r="E97">
            <v>0.4</v>
          </cell>
          <cell r="F97">
            <v>0.2</v>
          </cell>
          <cell r="G97">
            <v>1.5</v>
          </cell>
          <cell r="H97">
            <v>2.5</v>
          </cell>
          <cell r="I97">
            <v>1.5</v>
          </cell>
          <cell r="J97">
            <v>0.2</v>
          </cell>
          <cell r="K97">
            <v>0.1</v>
          </cell>
          <cell r="L97">
            <v>0.1</v>
          </cell>
          <cell r="M97">
            <v>0.2</v>
          </cell>
          <cell r="N97">
            <v>0.2</v>
          </cell>
          <cell r="O97">
            <v>0.8</v>
          </cell>
        </row>
        <row r="98">
          <cell r="D98">
            <v>0</v>
          </cell>
          <cell r="E98">
            <v>1</v>
          </cell>
          <cell r="F98">
            <v>0.2</v>
          </cell>
          <cell r="G98">
            <v>3</v>
          </cell>
          <cell r="H98">
            <v>5</v>
          </cell>
          <cell r="I98">
            <v>3</v>
          </cell>
          <cell r="J98">
            <v>0.4</v>
          </cell>
          <cell r="K98">
            <v>0.2</v>
          </cell>
          <cell r="L98">
            <v>0.2</v>
          </cell>
          <cell r="M98">
            <v>0.4</v>
          </cell>
          <cell r="N98">
            <v>0.4</v>
          </cell>
          <cell r="O98">
            <v>1.6</v>
          </cell>
        </row>
        <row r="99">
          <cell r="D99">
            <v>46.7</v>
          </cell>
          <cell r="E99">
            <v>78</v>
          </cell>
          <cell r="F99">
            <v>136.19999999999999</v>
          </cell>
          <cell r="G99">
            <v>268</v>
          </cell>
          <cell r="H99">
            <v>299.8</v>
          </cell>
          <cell r="I99">
            <v>144.19999999999999</v>
          </cell>
          <cell r="J99">
            <v>202.5</v>
          </cell>
          <cell r="K99">
            <v>33</v>
          </cell>
          <cell r="L99">
            <v>7</v>
          </cell>
          <cell r="M99">
            <v>1.8</v>
          </cell>
          <cell r="N99">
            <v>0</v>
          </cell>
          <cell r="O99">
            <v>3</v>
          </cell>
        </row>
        <row r="100">
          <cell r="D100">
            <v>45.1</v>
          </cell>
          <cell r="E100">
            <v>10</v>
          </cell>
          <cell r="F100">
            <v>25.9</v>
          </cell>
          <cell r="G100">
            <v>43.2</v>
          </cell>
          <cell r="H100">
            <v>33.6</v>
          </cell>
          <cell r="I100">
            <v>17.3</v>
          </cell>
          <cell r="J100">
            <v>95</v>
          </cell>
          <cell r="K100">
            <v>13.6</v>
          </cell>
          <cell r="L100">
            <v>1.1000000000000001</v>
          </cell>
          <cell r="M100">
            <v>0</v>
          </cell>
          <cell r="N100">
            <v>0</v>
          </cell>
          <cell r="O100">
            <v>0.2</v>
          </cell>
        </row>
        <row r="101">
          <cell r="D101">
            <v>1.6000000000000014</v>
          </cell>
          <cell r="E101">
            <v>68</v>
          </cell>
          <cell r="F101">
            <v>110.29999999999998</v>
          </cell>
          <cell r="G101">
            <v>224.8</v>
          </cell>
          <cell r="H101">
            <v>266.2</v>
          </cell>
          <cell r="I101">
            <v>126.89999999999999</v>
          </cell>
          <cell r="J101">
            <v>107.5</v>
          </cell>
          <cell r="K101">
            <v>19.399999999999999</v>
          </cell>
          <cell r="L101">
            <v>5.9</v>
          </cell>
          <cell r="M101">
            <v>1.8</v>
          </cell>
          <cell r="N101">
            <v>0</v>
          </cell>
          <cell r="O101">
            <v>2.8</v>
          </cell>
        </row>
        <row r="102">
          <cell r="D102">
            <v>45</v>
          </cell>
          <cell r="E102">
            <v>75.900000000000006</v>
          </cell>
          <cell r="F102">
            <v>133.5</v>
          </cell>
          <cell r="G102">
            <v>235.4</v>
          </cell>
          <cell r="H102">
            <v>275.40000000000003</v>
          </cell>
          <cell r="I102">
            <v>138.69999999999999</v>
          </cell>
          <cell r="J102">
            <v>116.2</v>
          </cell>
          <cell r="K102">
            <v>17.7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D103">
            <v>1.7</v>
          </cell>
          <cell r="E103">
            <v>2.1</v>
          </cell>
          <cell r="F103">
            <v>2.7</v>
          </cell>
          <cell r="G103">
            <v>32.6</v>
          </cell>
          <cell r="H103">
            <v>24.4</v>
          </cell>
          <cell r="I103">
            <v>5.5</v>
          </cell>
          <cell r="J103">
            <v>86.3</v>
          </cell>
          <cell r="K103">
            <v>15.3</v>
          </cell>
          <cell r="L103">
            <v>7</v>
          </cell>
          <cell r="M103">
            <v>1.8</v>
          </cell>
          <cell r="N103">
            <v>0</v>
          </cell>
          <cell r="O103">
            <v>3</v>
          </cell>
        </row>
        <row r="104">
          <cell r="D104">
            <v>1.8</v>
          </cell>
          <cell r="E104">
            <v>2.2000000000000002</v>
          </cell>
          <cell r="F104">
            <v>2.7</v>
          </cell>
          <cell r="G104">
            <v>32.9</v>
          </cell>
          <cell r="H104">
            <v>26.2</v>
          </cell>
          <cell r="I104">
            <v>5.7</v>
          </cell>
          <cell r="J104">
            <v>90</v>
          </cell>
          <cell r="K104">
            <v>16.100000000000001</v>
          </cell>
          <cell r="L104">
            <v>7</v>
          </cell>
          <cell r="M104">
            <v>2</v>
          </cell>
          <cell r="N104">
            <v>0</v>
          </cell>
          <cell r="O104">
            <v>3</v>
          </cell>
        </row>
        <row r="105">
          <cell r="D105">
            <v>5.0999999999999996</v>
          </cell>
          <cell r="E105">
            <v>6.6</v>
          </cell>
          <cell r="F105">
            <v>11.2</v>
          </cell>
          <cell r="G105">
            <v>15.6</v>
          </cell>
          <cell r="H105">
            <v>17.5</v>
          </cell>
          <cell r="I105">
            <v>7.9</v>
          </cell>
          <cell r="J105">
            <v>6.3</v>
          </cell>
          <cell r="K105">
            <v>3.4</v>
          </cell>
          <cell r="L105">
            <v>4.3</v>
          </cell>
          <cell r="M105">
            <v>3</v>
          </cell>
          <cell r="N105">
            <v>2.6</v>
          </cell>
          <cell r="O105">
            <v>3</v>
          </cell>
        </row>
        <row r="106">
          <cell r="D106">
            <v>0.1</v>
          </cell>
          <cell r="E106">
            <v>0.2</v>
          </cell>
          <cell r="F106">
            <v>0.3</v>
          </cell>
          <cell r="G106">
            <v>0.4</v>
          </cell>
          <cell r="H106">
            <v>0.7</v>
          </cell>
          <cell r="I106">
            <v>0.2</v>
          </cell>
          <cell r="J106">
            <v>0.1</v>
          </cell>
          <cell r="K106">
            <v>0.1</v>
          </cell>
          <cell r="L106">
            <v>0.1</v>
          </cell>
          <cell r="M106">
            <v>0.1</v>
          </cell>
          <cell r="N106">
            <v>0.1</v>
          </cell>
          <cell r="O106">
            <v>0.1</v>
          </cell>
        </row>
        <row r="107">
          <cell r="D107">
            <v>5</v>
          </cell>
          <cell r="E107">
            <v>6.3999999999999995</v>
          </cell>
          <cell r="F107">
            <v>10.899999999999999</v>
          </cell>
          <cell r="G107">
            <v>15.2</v>
          </cell>
          <cell r="H107">
            <v>16.8</v>
          </cell>
          <cell r="I107">
            <v>7.7</v>
          </cell>
          <cell r="J107">
            <v>6.2</v>
          </cell>
          <cell r="K107">
            <v>3.3</v>
          </cell>
          <cell r="L107">
            <v>4.2</v>
          </cell>
          <cell r="M107">
            <v>2.9</v>
          </cell>
          <cell r="N107">
            <v>2.5</v>
          </cell>
          <cell r="O107">
            <v>2.9</v>
          </cell>
        </row>
        <row r="108">
          <cell r="D108">
            <v>5</v>
          </cell>
          <cell r="E108">
            <v>6.3</v>
          </cell>
          <cell r="F108">
            <v>10.6</v>
          </cell>
          <cell r="G108">
            <v>12.899999999999999</v>
          </cell>
          <cell r="H108">
            <v>11.7</v>
          </cell>
          <cell r="I108">
            <v>7.3000000000000007</v>
          </cell>
          <cell r="J108">
            <v>6.1</v>
          </cell>
          <cell r="K108">
            <v>3.3</v>
          </cell>
          <cell r="L108">
            <v>4.2</v>
          </cell>
          <cell r="M108">
            <v>2.9</v>
          </cell>
          <cell r="N108">
            <v>2.5</v>
          </cell>
          <cell r="O108">
            <v>2.9</v>
          </cell>
        </row>
        <row r="109">
          <cell r="D109">
            <v>0.1</v>
          </cell>
          <cell r="E109">
            <v>0.3</v>
          </cell>
          <cell r="F109">
            <v>0.6</v>
          </cell>
          <cell r="G109">
            <v>2.7</v>
          </cell>
          <cell r="H109">
            <v>5.8</v>
          </cell>
          <cell r="I109">
            <v>0.6</v>
          </cell>
          <cell r="J109">
            <v>0.2</v>
          </cell>
          <cell r="K109">
            <v>0.1</v>
          </cell>
          <cell r="L109">
            <v>0.1</v>
          </cell>
          <cell r="M109">
            <v>0.1</v>
          </cell>
          <cell r="N109">
            <v>0.1</v>
          </cell>
          <cell r="O109">
            <v>0.1</v>
          </cell>
        </row>
        <row r="110">
          <cell r="D110">
            <v>0.2</v>
          </cell>
          <cell r="E110">
            <v>0.4</v>
          </cell>
          <cell r="F110">
            <v>0.7</v>
          </cell>
          <cell r="G110">
            <v>3.1</v>
          </cell>
          <cell r="H110">
            <v>7</v>
          </cell>
          <cell r="I110">
            <v>0.7</v>
          </cell>
          <cell r="J110">
            <v>0.2</v>
          </cell>
          <cell r="K110">
            <v>0.1</v>
          </cell>
          <cell r="L110">
            <v>0.1</v>
          </cell>
          <cell r="M110">
            <v>0.1</v>
          </cell>
          <cell r="N110">
            <v>0.1</v>
          </cell>
          <cell r="O110">
            <v>0.1</v>
          </cell>
        </row>
        <row r="111">
          <cell r="D111">
            <v>1.8</v>
          </cell>
          <cell r="E111">
            <v>10.3</v>
          </cell>
          <cell r="F111">
            <v>12.8</v>
          </cell>
          <cell r="G111">
            <v>79.599999999999994</v>
          </cell>
          <cell r="H111">
            <v>29.5</v>
          </cell>
          <cell r="I111">
            <v>34.5</v>
          </cell>
          <cell r="J111">
            <v>41.4</v>
          </cell>
          <cell r="K111">
            <v>3.1</v>
          </cell>
          <cell r="L111">
            <v>0.7</v>
          </cell>
          <cell r="M111">
            <v>4.3</v>
          </cell>
          <cell r="N111">
            <v>2</v>
          </cell>
          <cell r="O111">
            <v>0.4</v>
          </cell>
        </row>
        <row r="112">
          <cell r="D112">
            <v>0</v>
          </cell>
          <cell r="E112">
            <v>0.1</v>
          </cell>
          <cell r="F112">
            <v>0.1</v>
          </cell>
          <cell r="G112">
            <v>0.6</v>
          </cell>
          <cell r="H112">
            <v>0.2</v>
          </cell>
          <cell r="I112">
            <v>0.3</v>
          </cell>
          <cell r="J112">
            <v>0.3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D113">
            <v>1.8</v>
          </cell>
          <cell r="E113">
            <v>10.200000000000001</v>
          </cell>
          <cell r="F113">
            <v>12.700000000000001</v>
          </cell>
          <cell r="G113">
            <v>79</v>
          </cell>
          <cell r="H113">
            <v>29.3</v>
          </cell>
          <cell r="I113">
            <v>34.200000000000003</v>
          </cell>
          <cell r="J113">
            <v>41.1</v>
          </cell>
          <cell r="K113">
            <v>3.1</v>
          </cell>
          <cell r="L113">
            <v>0.7</v>
          </cell>
          <cell r="M113">
            <v>4.3</v>
          </cell>
          <cell r="N113">
            <v>2</v>
          </cell>
          <cell r="O113">
            <v>0.4</v>
          </cell>
        </row>
        <row r="114">
          <cell r="D114">
            <v>1.8</v>
          </cell>
          <cell r="E114">
            <v>10.200000000000001</v>
          </cell>
          <cell r="F114">
            <v>12.700000000000001</v>
          </cell>
          <cell r="G114">
            <v>79.199999999999989</v>
          </cell>
          <cell r="H114">
            <v>29</v>
          </cell>
          <cell r="I114">
            <v>34.299999999999997</v>
          </cell>
          <cell r="J114">
            <v>41.199999999999996</v>
          </cell>
          <cell r="K114">
            <v>3.1</v>
          </cell>
          <cell r="L114">
            <v>0.7</v>
          </cell>
          <cell r="M114">
            <v>4.3</v>
          </cell>
          <cell r="N114">
            <v>2</v>
          </cell>
          <cell r="O114">
            <v>0.4</v>
          </cell>
        </row>
        <row r="115">
          <cell r="D115">
            <v>0</v>
          </cell>
          <cell r="E115">
            <v>0.1</v>
          </cell>
          <cell r="F115">
            <v>0.1</v>
          </cell>
          <cell r="G115">
            <v>0.4</v>
          </cell>
          <cell r="H115">
            <v>0.5</v>
          </cell>
          <cell r="I115">
            <v>0.2</v>
          </cell>
          <cell r="J115">
            <v>0.2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D116">
            <v>0</v>
          </cell>
          <cell r="E116">
            <v>0.1</v>
          </cell>
          <cell r="F116">
            <v>0.1</v>
          </cell>
          <cell r="G116">
            <v>0.4</v>
          </cell>
          <cell r="H116">
            <v>0.5</v>
          </cell>
          <cell r="I116">
            <v>0.2</v>
          </cell>
          <cell r="J116">
            <v>0.2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D117">
            <v>76.5</v>
          </cell>
          <cell r="E117">
            <v>129.30000000000001</v>
          </cell>
          <cell r="F117">
            <v>139.69999999999999</v>
          </cell>
          <cell r="G117">
            <v>210.1</v>
          </cell>
          <cell r="H117">
            <v>193</v>
          </cell>
          <cell r="I117">
            <v>183.2</v>
          </cell>
          <cell r="J117">
            <v>135.4</v>
          </cell>
          <cell r="K117">
            <v>64.400000000000006</v>
          </cell>
          <cell r="L117">
            <v>36.6</v>
          </cell>
          <cell r="M117">
            <v>30.5</v>
          </cell>
          <cell r="N117">
            <v>37.299999999999997</v>
          </cell>
          <cell r="O117">
            <v>46.7</v>
          </cell>
        </row>
        <row r="118">
          <cell r="D118">
            <v>37.1</v>
          </cell>
          <cell r="E118">
            <v>52</v>
          </cell>
          <cell r="F118">
            <v>61.1</v>
          </cell>
          <cell r="G118">
            <v>63.8</v>
          </cell>
          <cell r="H118">
            <v>61</v>
          </cell>
          <cell r="I118">
            <v>61.6</v>
          </cell>
          <cell r="J118">
            <v>56.7</v>
          </cell>
          <cell r="K118">
            <v>29.8</v>
          </cell>
          <cell r="L118">
            <v>16.399999999999999</v>
          </cell>
          <cell r="M118">
            <v>12.3</v>
          </cell>
          <cell r="N118">
            <v>17.3</v>
          </cell>
          <cell r="O118">
            <v>21.5</v>
          </cell>
        </row>
        <row r="119">
          <cell r="D119">
            <v>39.4</v>
          </cell>
          <cell r="E119">
            <v>77.300000000000011</v>
          </cell>
          <cell r="F119">
            <v>78.599999999999994</v>
          </cell>
          <cell r="G119">
            <v>146.30000000000001</v>
          </cell>
          <cell r="H119">
            <v>132</v>
          </cell>
          <cell r="I119">
            <v>121.6</v>
          </cell>
          <cell r="J119">
            <v>78.7</v>
          </cell>
          <cell r="K119">
            <v>34.600000000000009</v>
          </cell>
          <cell r="L119">
            <v>20.200000000000003</v>
          </cell>
          <cell r="M119">
            <v>18.2</v>
          </cell>
          <cell r="N119">
            <v>19.999999999999996</v>
          </cell>
          <cell r="O119">
            <v>25.200000000000003</v>
          </cell>
        </row>
        <row r="120">
          <cell r="D120">
            <v>75.599999999999994</v>
          </cell>
          <cell r="E120">
            <v>127.80000000000001</v>
          </cell>
          <cell r="F120">
            <v>138.1</v>
          </cell>
          <cell r="G120">
            <v>207.29999999999998</v>
          </cell>
          <cell r="H120">
            <v>190</v>
          </cell>
          <cell r="I120">
            <v>181.2</v>
          </cell>
          <cell r="J120">
            <v>133.6</v>
          </cell>
          <cell r="K120">
            <v>63.300000000000004</v>
          </cell>
          <cell r="L120">
            <v>35.4</v>
          </cell>
          <cell r="M120">
            <v>29.4</v>
          </cell>
          <cell r="N120">
            <v>36</v>
          </cell>
          <cell r="O120">
            <v>45.5</v>
          </cell>
        </row>
        <row r="121">
          <cell r="D121">
            <v>0.9</v>
          </cell>
          <cell r="E121">
            <v>1.5</v>
          </cell>
          <cell r="F121">
            <v>1.6</v>
          </cell>
          <cell r="G121">
            <v>2.8</v>
          </cell>
          <cell r="H121">
            <v>3</v>
          </cell>
          <cell r="I121">
            <v>2</v>
          </cell>
          <cell r="J121">
            <v>1.8</v>
          </cell>
          <cell r="K121">
            <v>1.1000000000000001</v>
          </cell>
          <cell r="L121">
            <v>1.2</v>
          </cell>
          <cell r="M121">
            <v>1.1000000000000001</v>
          </cell>
          <cell r="N121">
            <v>1.3</v>
          </cell>
          <cell r="O121">
            <v>1.2</v>
          </cell>
        </row>
        <row r="122">
          <cell r="D122">
            <v>0.9</v>
          </cell>
          <cell r="E122">
            <v>1.6</v>
          </cell>
          <cell r="F122">
            <v>1.8</v>
          </cell>
          <cell r="G122">
            <v>2.8</v>
          </cell>
          <cell r="H122">
            <v>3.2</v>
          </cell>
          <cell r="I122">
            <v>2.2000000000000002</v>
          </cell>
          <cell r="J122">
            <v>1.8</v>
          </cell>
          <cell r="K122">
            <v>1.1000000000000001</v>
          </cell>
          <cell r="L122">
            <v>1.2</v>
          </cell>
          <cell r="M122">
            <v>1.1000000000000001</v>
          </cell>
          <cell r="N122">
            <v>1.3</v>
          </cell>
          <cell r="O122">
            <v>1.2</v>
          </cell>
        </row>
        <row r="123">
          <cell r="D123">
            <v>65.2</v>
          </cell>
          <cell r="E123">
            <v>111.3</v>
          </cell>
          <cell r="F123">
            <v>92.6</v>
          </cell>
          <cell r="G123">
            <v>115.5</v>
          </cell>
          <cell r="H123">
            <v>140.6</v>
          </cell>
          <cell r="I123">
            <v>120.9</v>
          </cell>
          <cell r="J123">
            <v>95.2</v>
          </cell>
          <cell r="K123">
            <v>45.6</v>
          </cell>
          <cell r="L123">
            <v>91.1</v>
          </cell>
          <cell r="M123">
            <v>100</v>
          </cell>
          <cell r="N123">
            <v>82.7</v>
          </cell>
          <cell r="O123">
            <v>79.400000000000006</v>
          </cell>
        </row>
        <row r="124">
          <cell r="D124">
            <v>10.1</v>
          </cell>
          <cell r="E124">
            <v>12</v>
          </cell>
          <cell r="F124">
            <v>13.1</v>
          </cell>
          <cell r="G124">
            <v>14.6</v>
          </cell>
          <cell r="H124">
            <v>24.8</v>
          </cell>
          <cell r="I124">
            <v>13.5</v>
          </cell>
          <cell r="J124">
            <v>10.3</v>
          </cell>
          <cell r="K124">
            <v>3.6</v>
          </cell>
          <cell r="L124">
            <v>18.100000000000001</v>
          </cell>
          <cell r="M124">
            <v>13.2</v>
          </cell>
          <cell r="N124">
            <v>11.8</v>
          </cell>
          <cell r="O124">
            <v>10.4</v>
          </cell>
        </row>
        <row r="125">
          <cell r="D125">
            <v>55.1</v>
          </cell>
          <cell r="E125">
            <v>99.3</v>
          </cell>
          <cell r="F125">
            <v>79.5</v>
          </cell>
          <cell r="G125">
            <v>100.9</v>
          </cell>
          <cell r="H125">
            <v>115.8</v>
          </cell>
          <cell r="I125">
            <v>107.4</v>
          </cell>
          <cell r="J125">
            <v>84.9</v>
          </cell>
          <cell r="K125">
            <v>42</v>
          </cell>
          <cell r="L125">
            <v>73</v>
          </cell>
          <cell r="M125">
            <v>86.8</v>
          </cell>
          <cell r="N125">
            <v>70.900000000000006</v>
          </cell>
          <cell r="O125">
            <v>69</v>
          </cell>
        </row>
        <row r="126">
          <cell r="D126">
            <v>56.6</v>
          </cell>
          <cell r="E126">
            <v>103.5</v>
          </cell>
          <cell r="F126">
            <v>80.099999999999994</v>
          </cell>
          <cell r="G126">
            <v>96.3</v>
          </cell>
          <cell r="H126">
            <v>118.3</v>
          </cell>
          <cell r="I126">
            <v>105.7</v>
          </cell>
          <cell r="J126">
            <v>81</v>
          </cell>
          <cell r="K126">
            <v>44.1</v>
          </cell>
          <cell r="L126">
            <v>70.199999999999989</v>
          </cell>
          <cell r="M126">
            <v>88.6</v>
          </cell>
          <cell r="N126">
            <v>72.400000000000006</v>
          </cell>
          <cell r="O126">
            <v>68.300000000000011</v>
          </cell>
        </row>
        <row r="127">
          <cell r="D127">
            <v>8.6</v>
          </cell>
          <cell r="E127">
            <v>7.8</v>
          </cell>
          <cell r="F127">
            <v>12.5</v>
          </cell>
          <cell r="G127">
            <v>19.2</v>
          </cell>
          <cell r="H127">
            <v>22.3</v>
          </cell>
          <cell r="I127">
            <v>15.2</v>
          </cell>
          <cell r="J127">
            <v>14.2</v>
          </cell>
          <cell r="K127">
            <v>1.5</v>
          </cell>
          <cell r="L127">
            <v>20.9</v>
          </cell>
          <cell r="M127">
            <v>11.4</v>
          </cell>
          <cell r="N127">
            <v>10.3</v>
          </cell>
          <cell r="O127">
            <v>11.1</v>
          </cell>
        </row>
        <row r="128">
          <cell r="D128">
            <v>8.6</v>
          </cell>
          <cell r="E128">
            <v>7.8</v>
          </cell>
          <cell r="F128">
            <v>12.5</v>
          </cell>
          <cell r="G128">
            <v>19.2</v>
          </cell>
          <cell r="H128">
            <v>22.3</v>
          </cell>
          <cell r="I128">
            <v>15.2</v>
          </cell>
          <cell r="J128">
            <v>14.2</v>
          </cell>
          <cell r="K128">
            <v>1.5</v>
          </cell>
          <cell r="L128">
            <v>20.9</v>
          </cell>
          <cell r="M128">
            <v>27</v>
          </cell>
          <cell r="N128">
            <v>22.8</v>
          </cell>
          <cell r="O128">
            <v>25.6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8"/>
  <sheetViews>
    <sheetView view="pageBreakPreview" zoomScale="70" zoomScaleNormal="70" zoomScaleSheetLayoutView="7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S36" sqref="S36"/>
    </sheetView>
  </sheetViews>
  <sheetFormatPr defaultRowHeight="13.5" x14ac:dyDescent="0.15"/>
  <cols>
    <col min="1" max="20" width="10.75" customWidth="1"/>
    <col min="21" max="21" width="12.375" customWidth="1"/>
    <col min="22" max="22" width="10.75" customWidth="1"/>
    <col min="23" max="23" width="12.25" customWidth="1"/>
  </cols>
  <sheetData>
    <row r="1" spans="1:23" ht="14.25" thickBot="1" x14ac:dyDescent="0.2">
      <c r="A1" s="24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</row>
    <row r="2" spans="1:23" ht="14.25" thickBot="1" x14ac:dyDescent="0.2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 t="s">
        <v>79</v>
      </c>
      <c r="R2" s="7" t="s">
        <v>17</v>
      </c>
      <c r="T2" s="128" t="s">
        <v>78</v>
      </c>
      <c r="U2" s="130" t="s">
        <v>74</v>
      </c>
      <c r="V2" s="129"/>
      <c r="W2" s="129"/>
    </row>
    <row r="3" spans="1:23" x14ac:dyDescent="0.15">
      <c r="A3" s="146" t="s">
        <v>18</v>
      </c>
      <c r="B3" s="147"/>
      <c r="C3" s="8" t="s">
        <v>19</v>
      </c>
      <c r="D3" s="9">
        <f t="shared" ref="D3:P3" si="0">+D9+D15+D21+D27+D33+D39+D45+D51+D57+D63+D69+D75+D81+D87+D93+D99+D105+D111+D117+D123</f>
        <v>1222.9999999999998</v>
      </c>
      <c r="E3" s="9">
        <f t="shared" si="0"/>
        <v>1999.6999999999998</v>
      </c>
      <c r="F3" s="9">
        <f t="shared" si="0"/>
        <v>1904.8</v>
      </c>
      <c r="G3" s="9">
        <f t="shared" si="0"/>
        <v>2677.1999999999994</v>
      </c>
      <c r="H3" s="9">
        <f t="shared" si="0"/>
        <v>3156.6999999999994</v>
      </c>
      <c r="I3" s="9">
        <f t="shared" si="0"/>
        <v>2127.5</v>
      </c>
      <c r="J3" s="9">
        <f t="shared" si="0"/>
        <v>2028</v>
      </c>
      <c r="K3" s="9">
        <f t="shared" si="0"/>
        <v>915.30000000000007</v>
      </c>
      <c r="L3" s="9">
        <f t="shared" si="0"/>
        <v>1400.8</v>
      </c>
      <c r="M3" s="9">
        <f t="shared" si="0"/>
        <v>1795.2</v>
      </c>
      <c r="N3" s="9">
        <f t="shared" si="0"/>
        <v>1811.6000000000001</v>
      </c>
      <c r="O3" s="9">
        <f t="shared" si="0"/>
        <v>1564.5000000000002</v>
      </c>
      <c r="P3" s="9">
        <f t="shared" si="0"/>
        <v>22604.300000000007</v>
      </c>
      <c r="Q3" s="9" t="e">
        <f>#REF!</f>
        <v>#REF!</v>
      </c>
      <c r="R3" s="10" t="e">
        <f t="shared" ref="R3:R56" si="1">IF(P3=0,"－",P3/Q3*100)</f>
        <v>#REF!</v>
      </c>
      <c r="T3" s="127" t="e">
        <f>SUM(#REF!)</f>
        <v>#REF!</v>
      </c>
      <c r="U3" s="10" t="e">
        <f>IF(P3=0,"－",P3/T3*100)</f>
        <v>#REF!</v>
      </c>
      <c r="W3" s="131"/>
    </row>
    <row r="4" spans="1:23" x14ac:dyDescent="0.15">
      <c r="A4" s="148"/>
      <c r="B4" s="149"/>
      <c r="C4" s="11" t="s">
        <v>20</v>
      </c>
      <c r="D4" s="12">
        <f t="shared" ref="D4:P4" si="2">+D10+D16+D22+D28+D34+D40+D46+D52+D58+D64+D70+D76+D82+D88+D94+D100+D106+D112+D118+D124</f>
        <v>370.80000000000013</v>
      </c>
      <c r="E4" s="12">
        <f t="shared" si="2"/>
        <v>436.80000000000013</v>
      </c>
      <c r="F4" s="12">
        <f t="shared" si="2"/>
        <v>573.4</v>
      </c>
      <c r="G4" s="12">
        <f t="shared" si="2"/>
        <v>675.90000000000009</v>
      </c>
      <c r="H4" s="12">
        <f t="shared" si="2"/>
        <v>825.7</v>
      </c>
      <c r="I4" s="12">
        <f t="shared" si="2"/>
        <v>627.69999999999993</v>
      </c>
      <c r="J4" s="12">
        <f t="shared" si="2"/>
        <v>568.10000000000014</v>
      </c>
      <c r="K4" s="12">
        <f t="shared" si="2"/>
        <v>291.70000000000005</v>
      </c>
      <c r="L4" s="12">
        <f t="shared" si="2"/>
        <v>508.40000000000009</v>
      </c>
      <c r="M4" s="12">
        <f t="shared" si="2"/>
        <v>651.6</v>
      </c>
      <c r="N4" s="12">
        <f t="shared" si="2"/>
        <v>607.30000000000007</v>
      </c>
      <c r="O4" s="12">
        <f t="shared" si="2"/>
        <v>513.40000000000009</v>
      </c>
      <c r="P4" s="12">
        <f t="shared" si="2"/>
        <v>6650.8</v>
      </c>
      <c r="Q4" s="12" t="e">
        <f>#REF!</f>
        <v>#REF!</v>
      </c>
      <c r="R4" s="13" t="e">
        <f t="shared" si="1"/>
        <v>#REF!</v>
      </c>
      <c r="T4" s="121" t="e">
        <f>SUM(#REF!)</f>
        <v>#REF!</v>
      </c>
      <c r="U4" s="13" t="e">
        <f t="shared" ref="U4:U67" si="3">IF(P4=0,"－",P4/T4*100)</f>
        <v>#REF!</v>
      </c>
    </row>
    <row r="5" spans="1:23" x14ac:dyDescent="0.15">
      <c r="A5" s="148"/>
      <c r="B5" s="149"/>
      <c r="C5" s="11" t="s">
        <v>21</v>
      </c>
      <c r="D5" s="12">
        <f t="shared" ref="D5:P5" si="4">+D11+D17+D23+D29+D35+D41+D47+D53+D59+D65+D71+D77+D83+D89+D95+D101+D107+D113+D119+D125</f>
        <v>852.19999999999993</v>
      </c>
      <c r="E5" s="12">
        <f t="shared" si="4"/>
        <v>1562.8999999999999</v>
      </c>
      <c r="F5" s="12">
        <f t="shared" si="4"/>
        <v>1331.4</v>
      </c>
      <c r="G5" s="12">
        <f t="shared" si="4"/>
        <v>2001.3</v>
      </c>
      <c r="H5" s="12">
        <f t="shared" si="4"/>
        <v>2331.0000000000005</v>
      </c>
      <c r="I5" s="12">
        <f t="shared" si="4"/>
        <v>1499.8000000000004</v>
      </c>
      <c r="J5" s="12">
        <f t="shared" si="4"/>
        <v>1459.9</v>
      </c>
      <c r="K5" s="12">
        <f t="shared" si="4"/>
        <v>623.6</v>
      </c>
      <c r="L5" s="12">
        <f t="shared" si="4"/>
        <v>892.4</v>
      </c>
      <c r="M5" s="12">
        <f t="shared" si="4"/>
        <v>1143.6000000000001</v>
      </c>
      <c r="N5" s="12">
        <f t="shared" si="4"/>
        <v>1204.3000000000002</v>
      </c>
      <c r="O5" s="12">
        <f t="shared" si="4"/>
        <v>1051.0999999999999</v>
      </c>
      <c r="P5" s="12">
        <f t="shared" si="4"/>
        <v>15953.5</v>
      </c>
      <c r="Q5" s="12" t="e">
        <f>#REF!</f>
        <v>#REF!</v>
      </c>
      <c r="R5" s="13" t="e">
        <f t="shared" si="1"/>
        <v>#REF!</v>
      </c>
      <c r="T5" s="121" t="e">
        <f>SUM(#REF!)</f>
        <v>#REF!</v>
      </c>
      <c r="U5" s="13" t="e">
        <f t="shared" si="3"/>
        <v>#REF!</v>
      </c>
    </row>
    <row r="6" spans="1:23" x14ac:dyDescent="0.15">
      <c r="A6" s="148"/>
      <c r="B6" s="149"/>
      <c r="C6" s="11" t="s">
        <v>22</v>
      </c>
      <c r="D6" s="12">
        <f t="shared" ref="D6:P6" si="5">+D12+D18+D24+D30+D36+D42+D48+D54+D60+D66+D72+D78+D84+D90+D96+D102+D108+D114+D120+D126</f>
        <v>1080.3999999999999</v>
      </c>
      <c r="E6" s="12">
        <f t="shared" si="5"/>
        <v>1857.0000000000002</v>
      </c>
      <c r="F6" s="12">
        <f t="shared" si="5"/>
        <v>1710.9999999999998</v>
      </c>
      <c r="G6" s="12">
        <f t="shared" si="5"/>
        <v>2367.5000000000005</v>
      </c>
      <c r="H6" s="12">
        <f t="shared" si="5"/>
        <v>2791.4</v>
      </c>
      <c r="I6" s="12">
        <f t="shared" si="5"/>
        <v>1881.9000000000003</v>
      </c>
      <c r="J6" s="12">
        <f t="shared" si="5"/>
        <v>1767.4999999999998</v>
      </c>
      <c r="K6" s="12">
        <f t="shared" si="5"/>
        <v>809.9</v>
      </c>
      <c r="L6" s="12">
        <f t="shared" si="5"/>
        <v>1186.9000000000001</v>
      </c>
      <c r="M6" s="12">
        <f t="shared" si="5"/>
        <v>1549.7</v>
      </c>
      <c r="N6" s="12">
        <f t="shared" si="5"/>
        <v>1598.1000000000001</v>
      </c>
      <c r="O6" s="12">
        <f t="shared" si="5"/>
        <v>1364.7000000000003</v>
      </c>
      <c r="P6" s="12">
        <f t="shared" si="5"/>
        <v>19966</v>
      </c>
      <c r="Q6" s="12" t="e">
        <f>#REF!</f>
        <v>#REF!</v>
      </c>
      <c r="R6" s="13" t="e">
        <f t="shared" si="1"/>
        <v>#REF!</v>
      </c>
      <c r="T6" s="121" t="e">
        <f>SUM(#REF!)</f>
        <v>#REF!</v>
      </c>
      <c r="U6" s="13" t="e">
        <f t="shared" si="3"/>
        <v>#REF!</v>
      </c>
    </row>
    <row r="7" spans="1:23" x14ac:dyDescent="0.15">
      <c r="A7" s="148"/>
      <c r="B7" s="149"/>
      <c r="C7" s="11" t="s">
        <v>23</v>
      </c>
      <c r="D7" s="12">
        <f t="shared" ref="D7:P7" si="6">+D13+D19+D25+D31+D37+D43+D49+D55+D61+D67+D73+D79+D85+D91+D97+D103+D109+D115+D121+D127</f>
        <v>142.59999999999997</v>
      </c>
      <c r="E7" s="12">
        <f t="shared" si="6"/>
        <v>142.70000000000005</v>
      </c>
      <c r="F7" s="12">
        <f t="shared" si="6"/>
        <v>193.79999999999993</v>
      </c>
      <c r="G7" s="12">
        <f t="shared" si="6"/>
        <v>309.69999999999993</v>
      </c>
      <c r="H7" s="12">
        <f t="shared" si="6"/>
        <v>365.3</v>
      </c>
      <c r="I7" s="12">
        <f t="shared" si="6"/>
        <v>245.6</v>
      </c>
      <c r="J7" s="12">
        <f t="shared" si="6"/>
        <v>260.49999999999994</v>
      </c>
      <c r="K7" s="12">
        <f t="shared" si="6"/>
        <v>105.39999999999998</v>
      </c>
      <c r="L7" s="12">
        <f t="shared" si="6"/>
        <v>213.89999999999998</v>
      </c>
      <c r="M7" s="12">
        <f t="shared" si="6"/>
        <v>245.5</v>
      </c>
      <c r="N7" s="12">
        <f t="shared" si="6"/>
        <v>213.5</v>
      </c>
      <c r="O7" s="12">
        <f t="shared" si="6"/>
        <v>199.79999999999998</v>
      </c>
      <c r="P7" s="12">
        <f t="shared" si="6"/>
        <v>2638.2999999999997</v>
      </c>
      <c r="Q7" s="12" t="e">
        <f>#REF!</f>
        <v>#REF!</v>
      </c>
      <c r="R7" s="13" t="e">
        <f t="shared" si="1"/>
        <v>#REF!</v>
      </c>
      <c r="T7" s="121" t="e">
        <f>SUM(#REF!)</f>
        <v>#REF!</v>
      </c>
      <c r="U7" s="13" t="e">
        <f t="shared" si="3"/>
        <v>#REF!</v>
      </c>
    </row>
    <row r="8" spans="1:23" ht="14.25" thickBot="1" x14ac:dyDescent="0.2">
      <c r="A8" s="148"/>
      <c r="B8" s="150"/>
      <c r="C8" s="14" t="s">
        <v>24</v>
      </c>
      <c r="D8" s="15">
        <f t="shared" ref="D8:P8" si="7">+D14+D20+D26+D32+D38+D44+D50+D56+D62+D68+D74+D80+D86+D92+D98+D104+D110+D116+D122+D128</f>
        <v>192.59999999999997</v>
      </c>
      <c r="E8" s="15">
        <f t="shared" si="7"/>
        <v>166.10000000000002</v>
      </c>
      <c r="F8" s="15">
        <f t="shared" si="7"/>
        <v>236.59999999999997</v>
      </c>
      <c r="G8" s="15">
        <f t="shared" si="7"/>
        <v>401.89999999999992</v>
      </c>
      <c r="H8" s="15">
        <f t="shared" si="7"/>
        <v>484.7</v>
      </c>
      <c r="I8" s="15">
        <f t="shared" si="7"/>
        <v>309.59999999999991</v>
      </c>
      <c r="J8" s="15">
        <f t="shared" si="7"/>
        <v>306.7</v>
      </c>
      <c r="K8" s="15">
        <f t="shared" si="7"/>
        <v>130.39999999999998</v>
      </c>
      <c r="L8" s="15">
        <f t="shared" si="7"/>
        <v>374.5</v>
      </c>
      <c r="M8" s="15">
        <f t="shared" si="7"/>
        <v>487.5</v>
      </c>
      <c r="N8" s="15">
        <f t="shared" si="7"/>
        <v>420.40000000000003</v>
      </c>
      <c r="O8" s="15">
        <f t="shared" si="7"/>
        <v>344.40000000000009</v>
      </c>
      <c r="P8" s="15">
        <f t="shared" si="7"/>
        <v>3855.4000000000005</v>
      </c>
      <c r="Q8" s="15" t="e">
        <f>#REF!</f>
        <v>#REF!</v>
      </c>
      <c r="R8" s="16" t="e">
        <f t="shared" si="1"/>
        <v>#REF!</v>
      </c>
      <c r="T8" s="122" t="e">
        <f>SUM(#REF!)</f>
        <v>#REF!</v>
      </c>
      <c r="U8" s="16" t="e">
        <f t="shared" si="3"/>
        <v>#REF!</v>
      </c>
    </row>
    <row r="9" spans="1:23" x14ac:dyDescent="0.15">
      <c r="A9" s="17"/>
      <c r="B9" s="151" t="s">
        <v>25</v>
      </c>
      <c r="C9" s="8" t="s">
        <v>19</v>
      </c>
      <c r="D9" s="9">
        <v>449.7</v>
      </c>
      <c r="E9" s="9">
        <v>590.6</v>
      </c>
      <c r="F9" s="9">
        <v>632.79999999999995</v>
      </c>
      <c r="G9" s="9">
        <v>838.9</v>
      </c>
      <c r="H9" s="9">
        <v>892.7</v>
      </c>
      <c r="I9" s="9">
        <v>642.6</v>
      </c>
      <c r="J9" s="18">
        <v>661.8</v>
      </c>
      <c r="K9" s="18">
        <v>465.7</v>
      </c>
      <c r="L9" s="18">
        <v>610.4</v>
      </c>
      <c r="M9" s="18">
        <v>671.5</v>
      </c>
      <c r="N9" s="18">
        <v>786.7</v>
      </c>
      <c r="O9" s="18">
        <v>664.3</v>
      </c>
      <c r="P9" s="9">
        <f t="shared" ref="P9:P56" si="8">SUM(D9:O9)</f>
        <v>7907.6999999999989</v>
      </c>
      <c r="Q9" s="9" t="e">
        <f>#REF!</f>
        <v>#REF!</v>
      </c>
      <c r="R9" s="10" t="e">
        <f>IF(P9=0,"－",P9/Q9*100)</f>
        <v>#REF!</v>
      </c>
      <c r="T9" s="127" t="e">
        <f>SUM(#REF!)</f>
        <v>#REF!</v>
      </c>
      <c r="U9" s="10" t="e">
        <f t="shared" si="3"/>
        <v>#REF!</v>
      </c>
    </row>
    <row r="10" spans="1:23" x14ac:dyDescent="0.15">
      <c r="A10" s="19"/>
      <c r="B10" s="152"/>
      <c r="C10" s="11" t="s">
        <v>20</v>
      </c>
      <c r="D10" s="12">
        <v>147.30000000000001</v>
      </c>
      <c r="E10" s="12">
        <v>173.4</v>
      </c>
      <c r="F10" s="12">
        <v>274.2</v>
      </c>
      <c r="G10" s="12">
        <v>326.2</v>
      </c>
      <c r="H10" s="12">
        <v>355.9</v>
      </c>
      <c r="I10" s="12">
        <v>305.2</v>
      </c>
      <c r="J10" s="20">
        <v>233.6</v>
      </c>
      <c r="K10" s="20">
        <v>192.3</v>
      </c>
      <c r="L10" s="20">
        <v>201.3</v>
      </c>
      <c r="M10" s="20">
        <v>200</v>
      </c>
      <c r="N10" s="20">
        <v>189.3</v>
      </c>
      <c r="O10" s="20">
        <v>193.9</v>
      </c>
      <c r="P10" s="12">
        <f t="shared" si="8"/>
        <v>2792.6000000000004</v>
      </c>
      <c r="Q10" s="12" t="e">
        <f>#REF!</f>
        <v>#REF!</v>
      </c>
      <c r="R10" s="13" t="e">
        <f t="shared" si="1"/>
        <v>#REF!</v>
      </c>
      <c r="T10" s="121" t="e">
        <f>SUM(#REF!)</f>
        <v>#REF!</v>
      </c>
      <c r="U10" s="13" t="e">
        <f t="shared" si="3"/>
        <v>#REF!</v>
      </c>
    </row>
    <row r="11" spans="1:23" x14ac:dyDescent="0.15">
      <c r="A11" s="19"/>
      <c r="B11" s="152"/>
      <c r="C11" s="11" t="s">
        <v>21</v>
      </c>
      <c r="D11" s="12">
        <v>302.39999999999998</v>
      </c>
      <c r="E11" s="12">
        <v>417.20000000000005</v>
      </c>
      <c r="F11" s="12">
        <v>358.59999999999997</v>
      </c>
      <c r="G11" s="12">
        <v>512.70000000000005</v>
      </c>
      <c r="H11" s="12">
        <v>536.80000000000007</v>
      </c>
      <c r="I11" s="12">
        <v>337.40000000000003</v>
      </c>
      <c r="J11" s="12">
        <v>428.19999999999993</v>
      </c>
      <c r="K11" s="12">
        <v>273.39999999999998</v>
      </c>
      <c r="L11" s="12">
        <v>409.09999999999997</v>
      </c>
      <c r="M11" s="12">
        <v>471.5</v>
      </c>
      <c r="N11" s="12">
        <v>597.40000000000009</v>
      </c>
      <c r="O11" s="12">
        <v>470.4</v>
      </c>
      <c r="P11" s="12">
        <f t="shared" si="8"/>
        <v>5115.1000000000004</v>
      </c>
      <c r="Q11" s="12" t="e">
        <f>#REF!</f>
        <v>#REF!</v>
      </c>
      <c r="R11" s="13" t="e">
        <f t="shared" si="1"/>
        <v>#REF!</v>
      </c>
      <c r="T11" s="121" t="e">
        <f>SUM(#REF!)</f>
        <v>#REF!</v>
      </c>
      <c r="U11" s="13" t="e">
        <f t="shared" si="3"/>
        <v>#REF!</v>
      </c>
    </row>
    <row r="12" spans="1:23" x14ac:dyDescent="0.15">
      <c r="A12" s="19"/>
      <c r="B12" s="152"/>
      <c r="C12" s="11" t="s">
        <v>22</v>
      </c>
      <c r="D12" s="12">
        <v>407.9</v>
      </c>
      <c r="E12" s="12">
        <v>536.1</v>
      </c>
      <c r="F12" s="12">
        <v>570.9</v>
      </c>
      <c r="G12" s="12">
        <v>761.19999999999993</v>
      </c>
      <c r="H12" s="12">
        <v>806.30000000000007</v>
      </c>
      <c r="I12" s="12">
        <v>570</v>
      </c>
      <c r="J12" s="12">
        <v>594.5</v>
      </c>
      <c r="K12" s="12">
        <v>417.4</v>
      </c>
      <c r="L12" s="12">
        <v>553.4</v>
      </c>
      <c r="M12" s="12">
        <v>611.5</v>
      </c>
      <c r="N12" s="12">
        <v>729.80000000000007</v>
      </c>
      <c r="O12" s="12">
        <v>612.5</v>
      </c>
      <c r="P12" s="12">
        <f t="shared" si="8"/>
        <v>7171.4999999999991</v>
      </c>
      <c r="Q12" s="12" t="e">
        <f>#REF!</f>
        <v>#REF!</v>
      </c>
      <c r="R12" s="13" t="e">
        <f t="shared" si="1"/>
        <v>#REF!</v>
      </c>
      <c r="T12" s="121" t="e">
        <f>SUM(#REF!)</f>
        <v>#REF!</v>
      </c>
      <c r="U12" s="13" t="e">
        <f t="shared" si="3"/>
        <v>#REF!</v>
      </c>
    </row>
    <row r="13" spans="1:23" x14ac:dyDescent="0.15">
      <c r="A13" s="19"/>
      <c r="B13" s="152"/>
      <c r="C13" s="11" t="s">
        <v>23</v>
      </c>
      <c r="D13" s="12">
        <v>41.8</v>
      </c>
      <c r="E13" s="12">
        <v>54.5</v>
      </c>
      <c r="F13" s="12">
        <v>61.9</v>
      </c>
      <c r="G13" s="12">
        <v>77.7</v>
      </c>
      <c r="H13" s="12">
        <v>86.4</v>
      </c>
      <c r="I13" s="12">
        <v>72.599999999999994</v>
      </c>
      <c r="J13" s="20">
        <v>67.3</v>
      </c>
      <c r="K13" s="20">
        <v>48.3</v>
      </c>
      <c r="L13" s="20">
        <v>57</v>
      </c>
      <c r="M13" s="20">
        <v>60</v>
      </c>
      <c r="N13" s="20">
        <v>56.9</v>
      </c>
      <c r="O13" s="20">
        <v>51.8</v>
      </c>
      <c r="P13" s="12">
        <f t="shared" si="8"/>
        <v>736.19999999999993</v>
      </c>
      <c r="Q13" s="12" t="e">
        <f>#REF!</f>
        <v>#REF!</v>
      </c>
      <c r="R13" s="13" t="e">
        <f t="shared" si="1"/>
        <v>#REF!</v>
      </c>
      <c r="T13" s="121" t="e">
        <f>SUM(#REF!)</f>
        <v>#REF!</v>
      </c>
      <c r="U13" s="13" t="e">
        <f t="shared" si="3"/>
        <v>#REF!</v>
      </c>
    </row>
    <row r="14" spans="1:23" ht="14.25" thickBot="1" x14ac:dyDescent="0.2">
      <c r="A14" s="19"/>
      <c r="B14" s="153"/>
      <c r="C14" s="14" t="s">
        <v>24</v>
      </c>
      <c r="D14" s="15">
        <v>49.8</v>
      </c>
      <c r="E14" s="15">
        <v>64</v>
      </c>
      <c r="F14" s="15">
        <v>72.5</v>
      </c>
      <c r="G14" s="15">
        <v>90</v>
      </c>
      <c r="H14" s="15">
        <v>100.2</v>
      </c>
      <c r="I14" s="15">
        <v>84.2</v>
      </c>
      <c r="J14" s="21">
        <v>78.5</v>
      </c>
      <c r="K14" s="21">
        <v>56.7</v>
      </c>
      <c r="L14" s="21">
        <v>69.400000000000006</v>
      </c>
      <c r="M14" s="21">
        <v>75</v>
      </c>
      <c r="N14" s="21">
        <v>70.400000000000006</v>
      </c>
      <c r="O14" s="21">
        <v>61.4</v>
      </c>
      <c r="P14" s="15">
        <f t="shared" si="8"/>
        <v>872.1</v>
      </c>
      <c r="Q14" s="15" t="e">
        <f>#REF!</f>
        <v>#REF!</v>
      </c>
      <c r="R14" s="16" t="e">
        <f t="shared" si="1"/>
        <v>#REF!</v>
      </c>
      <c r="T14" s="122" t="e">
        <f>SUM(#REF!)</f>
        <v>#REF!</v>
      </c>
      <c r="U14" s="16" t="e">
        <f t="shared" si="3"/>
        <v>#REF!</v>
      </c>
    </row>
    <row r="15" spans="1:23" x14ac:dyDescent="0.15">
      <c r="A15" s="19"/>
      <c r="B15" s="154" t="s">
        <v>26</v>
      </c>
      <c r="C15" s="8" t="s">
        <v>19</v>
      </c>
      <c r="D15" s="9">
        <v>2.5</v>
      </c>
      <c r="E15" s="9">
        <v>8.6</v>
      </c>
      <c r="F15" s="9">
        <v>9.3000000000000007</v>
      </c>
      <c r="G15" s="9">
        <v>12.1</v>
      </c>
      <c r="H15" s="9">
        <v>18.399999999999999</v>
      </c>
      <c r="I15" s="9">
        <v>8.6999999999999993</v>
      </c>
      <c r="J15" s="18">
        <v>11.5</v>
      </c>
      <c r="K15" s="18">
        <v>1.1000000000000001</v>
      </c>
      <c r="L15" s="18">
        <v>1.3</v>
      </c>
      <c r="M15" s="18">
        <v>1.5</v>
      </c>
      <c r="N15" s="18">
        <v>1.5</v>
      </c>
      <c r="O15" s="18">
        <v>2.5</v>
      </c>
      <c r="P15" s="9">
        <f t="shared" si="8"/>
        <v>78.999999999999986</v>
      </c>
      <c r="Q15" s="9" t="e">
        <f>#REF!</f>
        <v>#REF!</v>
      </c>
      <c r="R15" s="10" t="e">
        <f t="shared" si="1"/>
        <v>#REF!</v>
      </c>
      <c r="T15" s="127" t="e">
        <f>SUM(#REF!)</f>
        <v>#REF!</v>
      </c>
      <c r="U15" s="10" t="e">
        <f t="shared" si="3"/>
        <v>#REF!</v>
      </c>
    </row>
    <row r="16" spans="1:23" x14ac:dyDescent="0.15">
      <c r="A16" s="19"/>
      <c r="B16" s="152"/>
      <c r="C16" s="11" t="s">
        <v>20</v>
      </c>
      <c r="D16" s="12">
        <v>0.5</v>
      </c>
      <c r="E16" s="12">
        <v>1.7</v>
      </c>
      <c r="F16" s="12">
        <v>1.8</v>
      </c>
      <c r="G16" s="12">
        <v>2.4</v>
      </c>
      <c r="H16" s="12">
        <v>3.6</v>
      </c>
      <c r="I16" s="12">
        <v>1.7</v>
      </c>
      <c r="J16" s="20">
        <v>1.2</v>
      </c>
      <c r="K16" s="20">
        <v>0.1</v>
      </c>
      <c r="L16" s="20">
        <v>0.1</v>
      </c>
      <c r="M16" s="20">
        <v>0.2</v>
      </c>
      <c r="N16" s="20">
        <v>0.2</v>
      </c>
      <c r="O16" s="20">
        <v>0.3</v>
      </c>
      <c r="P16" s="12">
        <f t="shared" si="8"/>
        <v>13.799999999999997</v>
      </c>
      <c r="Q16" s="12" t="e">
        <f>#REF!</f>
        <v>#REF!</v>
      </c>
      <c r="R16" s="13" t="e">
        <f t="shared" si="1"/>
        <v>#REF!</v>
      </c>
      <c r="T16" s="121" t="e">
        <f>SUM(#REF!)</f>
        <v>#REF!</v>
      </c>
      <c r="U16" s="13" t="e">
        <f t="shared" si="3"/>
        <v>#REF!</v>
      </c>
    </row>
    <row r="17" spans="1:21" x14ac:dyDescent="0.15">
      <c r="A17" s="19"/>
      <c r="B17" s="152"/>
      <c r="C17" s="11" t="s">
        <v>21</v>
      </c>
      <c r="D17" s="12">
        <v>2</v>
      </c>
      <c r="E17" s="12">
        <v>6.8999999999999995</v>
      </c>
      <c r="F17" s="12">
        <v>7.5000000000000009</v>
      </c>
      <c r="G17" s="12">
        <v>9.6999999999999993</v>
      </c>
      <c r="H17" s="12">
        <v>14.799999999999999</v>
      </c>
      <c r="I17" s="12">
        <v>6.9999999999999991</v>
      </c>
      <c r="J17" s="12">
        <v>10.3</v>
      </c>
      <c r="K17" s="12">
        <v>1</v>
      </c>
      <c r="L17" s="12">
        <v>1.2</v>
      </c>
      <c r="M17" s="12">
        <v>1.3</v>
      </c>
      <c r="N17" s="12">
        <v>1.3</v>
      </c>
      <c r="O17" s="12">
        <v>2.2000000000000002</v>
      </c>
      <c r="P17" s="12">
        <f t="shared" si="8"/>
        <v>65.2</v>
      </c>
      <c r="Q17" s="12" t="e">
        <f>#REF!</f>
        <v>#REF!</v>
      </c>
      <c r="R17" s="13" t="e">
        <f t="shared" si="1"/>
        <v>#REF!</v>
      </c>
      <c r="T17" s="121" t="e">
        <f>SUM(#REF!)</f>
        <v>#REF!</v>
      </c>
      <c r="U17" s="13" t="e">
        <f t="shared" si="3"/>
        <v>#REF!</v>
      </c>
    </row>
    <row r="18" spans="1:21" x14ac:dyDescent="0.15">
      <c r="A18" s="19"/>
      <c r="B18" s="152"/>
      <c r="C18" s="11" t="s">
        <v>22</v>
      </c>
      <c r="D18" s="12">
        <v>2.2000000000000002</v>
      </c>
      <c r="E18" s="12">
        <v>8.1999999999999993</v>
      </c>
      <c r="F18" s="12">
        <v>9</v>
      </c>
      <c r="G18" s="12">
        <v>8.1999999999999993</v>
      </c>
      <c r="H18" s="12">
        <v>11.299999999999999</v>
      </c>
      <c r="I18" s="12">
        <v>7.1</v>
      </c>
      <c r="J18" s="12">
        <v>11.2</v>
      </c>
      <c r="K18" s="12">
        <v>1</v>
      </c>
      <c r="L18" s="12">
        <v>1.3</v>
      </c>
      <c r="M18" s="12">
        <v>1.3</v>
      </c>
      <c r="N18" s="12">
        <v>1.3</v>
      </c>
      <c r="O18" s="12">
        <v>2.4</v>
      </c>
      <c r="P18" s="12">
        <f t="shared" si="8"/>
        <v>64.5</v>
      </c>
      <c r="Q18" s="12" t="e">
        <f>#REF!</f>
        <v>#REF!</v>
      </c>
      <c r="R18" s="13" t="e">
        <f t="shared" si="1"/>
        <v>#REF!</v>
      </c>
      <c r="T18" s="121" t="e">
        <f>SUM(#REF!)</f>
        <v>#REF!</v>
      </c>
      <c r="U18" s="13" t="e">
        <f t="shared" si="3"/>
        <v>#REF!</v>
      </c>
    </row>
    <row r="19" spans="1:21" x14ac:dyDescent="0.15">
      <c r="A19" s="19"/>
      <c r="B19" s="152"/>
      <c r="C19" s="11" t="s">
        <v>23</v>
      </c>
      <c r="D19" s="12">
        <v>0.3</v>
      </c>
      <c r="E19" s="12">
        <v>0.4</v>
      </c>
      <c r="F19" s="12">
        <v>0.3</v>
      </c>
      <c r="G19" s="12">
        <v>3.9</v>
      </c>
      <c r="H19" s="12">
        <v>7.1</v>
      </c>
      <c r="I19" s="12">
        <v>1.6</v>
      </c>
      <c r="J19" s="20">
        <v>0.3</v>
      </c>
      <c r="K19" s="20">
        <v>0.1</v>
      </c>
      <c r="L19" s="20">
        <v>0</v>
      </c>
      <c r="M19" s="20">
        <v>0.2</v>
      </c>
      <c r="N19" s="20">
        <v>0.2</v>
      </c>
      <c r="O19" s="20">
        <v>0.1</v>
      </c>
      <c r="P19" s="12">
        <f t="shared" si="8"/>
        <v>14.499999999999998</v>
      </c>
      <c r="Q19" s="12" t="e">
        <f>#REF!</f>
        <v>#REF!</v>
      </c>
      <c r="R19" s="13" t="e">
        <f t="shared" si="1"/>
        <v>#REF!</v>
      </c>
      <c r="T19" s="121" t="e">
        <f>SUM(#REF!)</f>
        <v>#REF!</v>
      </c>
      <c r="U19" s="13" t="e">
        <f t="shared" si="3"/>
        <v>#REF!</v>
      </c>
    </row>
    <row r="20" spans="1:21" ht="14.25" thickBot="1" x14ac:dyDescent="0.2">
      <c r="A20" s="19"/>
      <c r="B20" s="153"/>
      <c r="C20" s="14" t="s">
        <v>24</v>
      </c>
      <c r="D20" s="15">
        <v>0.3</v>
      </c>
      <c r="E20" s="15">
        <v>0.4</v>
      </c>
      <c r="F20" s="15">
        <v>0.3</v>
      </c>
      <c r="G20" s="15">
        <v>4.0999999999999996</v>
      </c>
      <c r="H20" s="15">
        <v>7.5</v>
      </c>
      <c r="I20" s="15">
        <v>1.7</v>
      </c>
      <c r="J20" s="21">
        <v>0.3</v>
      </c>
      <c r="K20" s="21">
        <v>0.1</v>
      </c>
      <c r="L20" s="21">
        <v>0.1</v>
      </c>
      <c r="M20" s="21">
        <v>0.3</v>
      </c>
      <c r="N20" s="21">
        <v>0.4</v>
      </c>
      <c r="O20" s="21">
        <v>0.2</v>
      </c>
      <c r="P20" s="15">
        <f t="shared" si="8"/>
        <v>15.7</v>
      </c>
      <c r="Q20" s="15" t="e">
        <f>#REF!</f>
        <v>#REF!</v>
      </c>
      <c r="R20" s="16" t="e">
        <f t="shared" si="1"/>
        <v>#REF!</v>
      </c>
      <c r="T20" s="122" t="e">
        <f>SUM(#REF!)</f>
        <v>#REF!</v>
      </c>
      <c r="U20" s="16" t="e">
        <f t="shared" si="3"/>
        <v>#REF!</v>
      </c>
    </row>
    <row r="21" spans="1:21" x14ac:dyDescent="0.15">
      <c r="A21" s="19"/>
      <c r="B21" s="154" t="s">
        <v>27</v>
      </c>
      <c r="C21" s="8" t="s">
        <v>19</v>
      </c>
      <c r="D21" s="9">
        <v>12.5</v>
      </c>
      <c r="E21" s="9">
        <v>43.5</v>
      </c>
      <c r="F21" s="9">
        <v>18.8</v>
      </c>
      <c r="G21" s="9">
        <v>32.1</v>
      </c>
      <c r="H21" s="9">
        <v>42.4</v>
      </c>
      <c r="I21" s="9">
        <v>16.100000000000001</v>
      </c>
      <c r="J21" s="18">
        <v>10.8</v>
      </c>
      <c r="K21" s="18">
        <v>5.9</v>
      </c>
      <c r="L21" s="18">
        <v>5.4</v>
      </c>
      <c r="M21" s="18">
        <v>5</v>
      </c>
      <c r="N21" s="18">
        <v>4.2</v>
      </c>
      <c r="O21" s="18">
        <v>7.1</v>
      </c>
      <c r="P21" s="9">
        <f t="shared" si="8"/>
        <v>203.8</v>
      </c>
      <c r="Q21" s="9" t="e">
        <f>#REF!</f>
        <v>#REF!</v>
      </c>
      <c r="R21" s="10" t="e">
        <f t="shared" si="1"/>
        <v>#REF!</v>
      </c>
      <c r="T21" s="125" t="e">
        <f>SUM(#REF!)</f>
        <v>#REF!</v>
      </c>
      <c r="U21" s="126" t="e">
        <f t="shared" si="3"/>
        <v>#REF!</v>
      </c>
    </row>
    <row r="22" spans="1:21" x14ac:dyDescent="0.15">
      <c r="A22" s="19"/>
      <c r="B22" s="152"/>
      <c r="C22" s="11" t="s">
        <v>20</v>
      </c>
      <c r="D22" s="12">
        <v>0.4</v>
      </c>
      <c r="E22" s="12">
        <v>1.9</v>
      </c>
      <c r="F22" s="12">
        <v>0.9</v>
      </c>
      <c r="G22" s="12">
        <v>1.8</v>
      </c>
      <c r="H22" s="12">
        <v>2.2000000000000002</v>
      </c>
      <c r="I22" s="12">
        <v>0.7</v>
      </c>
      <c r="J22" s="20">
        <v>0.3</v>
      </c>
      <c r="K22" s="20">
        <v>0.1</v>
      </c>
      <c r="L22" s="20">
        <v>0.1</v>
      </c>
      <c r="M22" s="20">
        <v>0.1</v>
      </c>
      <c r="N22" s="20">
        <v>0.1</v>
      </c>
      <c r="O22" s="20">
        <v>0.1</v>
      </c>
      <c r="P22" s="12">
        <f t="shared" si="8"/>
        <v>8.6999999999999993</v>
      </c>
      <c r="Q22" s="12" t="e">
        <f>#REF!</f>
        <v>#REF!</v>
      </c>
      <c r="R22" s="13" t="e">
        <f t="shared" si="1"/>
        <v>#REF!</v>
      </c>
      <c r="T22" s="121" t="e">
        <f>SUM(#REF!)</f>
        <v>#REF!</v>
      </c>
      <c r="U22" s="13" t="e">
        <f t="shared" si="3"/>
        <v>#REF!</v>
      </c>
    </row>
    <row r="23" spans="1:21" x14ac:dyDescent="0.15">
      <c r="A23" s="19"/>
      <c r="B23" s="152"/>
      <c r="C23" s="11" t="s">
        <v>21</v>
      </c>
      <c r="D23" s="12">
        <v>12.1</v>
      </c>
      <c r="E23" s="12">
        <v>41.6</v>
      </c>
      <c r="F23" s="12">
        <v>17.900000000000002</v>
      </c>
      <c r="G23" s="12">
        <v>30.3</v>
      </c>
      <c r="H23" s="12">
        <v>40.199999999999996</v>
      </c>
      <c r="I23" s="12">
        <v>15.400000000000002</v>
      </c>
      <c r="J23" s="12">
        <v>10.5</v>
      </c>
      <c r="K23" s="12">
        <v>5.8000000000000007</v>
      </c>
      <c r="L23" s="12">
        <v>5.3000000000000007</v>
      </c>
      <c r="M23" s="12">
        <v>4.9000000000000004</v>
      </c>
      <c r="N23" s="12">
        <v>4.1000000000000005</v>
      </c>
      <c r="O23" s="12">
        <v>7</v>
      </c>
      <c r="P23" s="12">
        <f t="shared" si="8"/>
        <v>195.10000000000002</v>
      </c>
      <c r="Q23" s="12" t="e">
        <f>#REF!</f>
        <v>#REF!</v>
      </c>
      <c r="R23" s="13" t="e">
        <f t="shared" si="1"/>
        <v>#REF!</v>
      </c>
      <c r="T23" s="121" t="e">
        <f>SUM(#REF!)</f>
        <v>#REF!</v>
      </c>
      <c r="U23" s="13" t="e">
        <f t="shared" si="3"/>
        <v>#REF!</v>
      </c>
    </row>
    <row r="24" spans="1:21" x14ac:dyDescent="0.15">
      <c r="A24" s="19"/>
      <c r="B24" s="152"/>
      <c r="C24" s="11" t="s">
        <v>22</v>
      </c>
      <c r="D24" s="12">
        <v>10.6</v>
      </c>
      <c r="E24" s="12">
        <v>37.6</v>
      </c>
      <c r="F24" s="12">
        <v>15.600000000000001</v>
      </c>
      <c r="G24" s="12">
        <v>26.900000000000002</v>
      </c>
      <c r="H24" s="12">
        <v>35.5</v>
      </c>
      <c r="I24" s="12">
        <v>13.700000000000001</v>
      </c>
      <c r="J24" s="12">
        <v>9.7000000000000011</v>
      </c>
      <c r="K24" s="12">
        <v>5.3000000000000007</v>
      </c>
      <c r="L24" s="12">
        <v>4.9000000000000004</v>
      </c>
      <c r="M24" s="12">
        <v>4.5</v>
      </c>
      <c r="N24" s="12">
        <v>3.8000000000000003</v>
      </c>
      <c r="O24" s="12">
        <v>6.3999999999999995</v>
      </c>
      <c r="P24" s="12">
        <f t="shared" si="8"/>
        <v>174.50000000000003</v>
      </c>
      <c r="Q24" s="12" t="e">
        <f>#REF!</f>
        <v>#REF!</v>
      </c>
      <c r="R24" s="13" t="e">
        <f t="shared" si="1"/>
        <v>#REF!</v>
      </c>
      <c r="T24" s="121" t="e">
        <f>SUM(#REF!)</f>
        <v>#REF!</v>
      </c>
      <c r="U24" s="13" t="e">
        <f t="shared" si="3"/>
        <v>#REF!</v>
      </c>
    </row>
    <row r="25" spans="1:21" x14ac:dyDescent="0.15">
      <c r="A25" s="19"/>
      <c r="B25" s="152"/>
      <c r="C25" s="11" t="s">
        <v>23</v>
      </c>
      <c r="D25" s="12">
        <v>1.9</v>
      </c>
      <c r="E25" s="12">
        <v>5.9</v>
      </c>
      <c r="F25" s="12">
        <v>3.2</v>
      </c>
      <c r="G25" s="12">
        <v>5.2</v>
      </c>
      <c r="H25" s="12">
        <v>6.9</v>
      </c>
      <c r="I25" s="12">
        <v>2.4</v>
      </c>
      <c r="J25" s="20">
        <v>1.1000000000000001</v>
      </c>
      <c r="K25" s="20">
        <v>0.6</v>
      </c>
      <c r="L25" s="20">
        <v>0.5</v>
      </c>
      <c r="M25" s="20">
        <v>0.5</v>
      </c>
      <c r="N25" s="20">
        <v>0.4</v>
      </c>
      <c r="O25" s="20">
        <v>0.7</v>
      </c>
      <c r="P25" s="12">
        <f t="shared" si="8"/>
        <v>29.3</v>
      </c>
      <c r="Q25" s="12" t="e">
        <f>#REF!</f>
        <v>#REF!</v>
      </c>
      <c r="R25" s="13" t="e">
        <f t="shared" si="1"/>
        <v>#REF!</v>
      </c>
      <c r="T25" s="121" t="e">
        <f>SUM(#REF!)</f>
        <v>#REF!</v>
      </c>
      <c r="U25" s="13" t="e">
        <f t="shared" si="3"/>
        <v>#REF!</v>
      </c>
    </row>
    <row r="26" spans="1:21" ht="14.25" thickBot="1" x14ac:dyDescent="0.2">
      <c r="A26" s="19"/>
      <c r="B26" s="153"/>
      <c r="C26" s="14" t="s">
        <v>24</v>
      </c>
      <c r="D26" s="15">
        <v>2</v>
      </c>
      <c r="E26" s="15">
        <v>6.2</v>
      </c>
      <c r="F26" s="15">
        <v>3.4</v>
      </c>
      <c r="G26" s="15">
        <v>6.6</v>
      </c>
      <c r="H26" s="15">
        <v>7.2</v>
      </c>
      <c r="I26" s="15">
        <v>2.5</v>
      </c>
      <c r="J26" s="21">
        <v>1.2</v>
      </c>
      <c r="K26" s="21">
        <v>0.6</v>
      </c>
      <c r="L26" s="21">
        <v>0.5</v>
      </c>
      <c r="M26" s="21">
        <v>0.5</v>
      </c>
      <c r="N26" s="21">
        <v>0.4</v>
      </c>
      <c r="O26" s="21">
        <v>0.7</v>
      </c>
      <c r="P26" s="15">
        <f t="shared" si="8"/>
        <v>31.799999999999997</v>
      </c>
      <c r="Q26" s="15" t="e">
        <f>#REF!</f>
        <v>#REF!</v>
      </c>
      <c r="R26" s="16" t="e">
        <f t="shared" si="1"/>
        <v>#REF!</v>
      </c>
      <c r="T26" s="123" t="e">
        <f>SUM(#REF!)</f>
        <v>#REF!</v>
      </c>
      <c r="U26" s="124" t="e">
        <f t="shared" si="3"/>
        <v>#REF!</v>
      </c>
    </row>
    <row r="27" spans="1:21" x14ac:dyDescent="0.15">
      <c r="A27" s="19"/>
      <c r="B27" s="154" t="s">
        <v>28</v>
      </c>
      <c r="C27" s="8" t="s">
        <v>19</v>
      </c>
      <c r="D27" s="9">
        <v>10.4</v>
      </c>
      <c r="E27" s="9">
        <v>17.600000000000001</v>
      </c>
      <c r="F27" s="9">
        <v>13.4</v>
      </c>
      <c r="G27" s="9">
        <v>25.7</v>
      </c>
      <c r="H27" s="9">
        <v>25.7</v>
      </c>
      <c r="I27" s="9">
        <v>17.600000000000001</v>
      </c>
      <c r="J27" s="18">
        <v>13.3</v>
      </c>
      <c r="K27" s="18">
        <v>6.9</v>
      </c>
      <c r="L27" s="18">
        <v>5.8</v>
      </c>
      <c r="M27" s="18">
        <v>5.3</v>
      </c>
      <c r="N27" s="18">
        <v>4.5</v>
      </c>
      <c r="O27" s="18">
        <v>6.3</v>
      </c>
      <c r="P27" s="9">
        <f t="shared" si="8"/>
        <v>152.50000000000003</v>
      </c>
      <c r="Q27" s="9" t="e">
        <f>#REF!</f>
        <v>#REF!</v>
      </c>
      <c r="R27" s="10" t="e">
        <f t="shared" si="1"/>
        <v>#REF!</v>
      </c>
      <c r="T27" s="127" t="e">
        <f>SUM(#REF!)</f>
        <v>#REF!</v>
      </c>
      <c r="U27" s="10" t="e">
        <f t="shared" si="3"/>
        <v>#REF!</v>
      </c>
    </row>
    <row r="28" spans="1:21" x14ac:dyDescent="0.15">
      <c r="A28" s="19"/>
      <c r="B28" s="152"/>
      <c r="C28" s="11" t="s">
        <v>20</v>
      </c>
      <c r="D28" s="12">
        <v>1</v>
      </c>
      <c r="E28" s="12">
        <v>1.7</v>
      </c>
      <c r="F28" s="12">
        <v>1.3</v>
      </c>
      <c r="G28" s="12">
        <v>1.8</v>
      </c>
      <c r="H28" s="12">
        <v>2.8</v>
      </c>
      <c r="I28" s="12">
        <v>1.6</v>
      </c>
      <c r="J28" s="20">
        <v>1.3</v>
      </c>
      <c r="K28" s="20">
        <v>0.6</v>
      </c>
      <c r="L28" s="20">
        <v>0.5</v>
      </c>
      <c r="M28" s="20">
        <v>0.3</v>
      </c>
      <c r="N28" s="20">
        <v>0.3</v>
      </c>
      <c r="O28" s="20">
        <v>0.4</v>
      </c>
      <c r="P28" s="12">
        <f t="shared" si="8"/>
        <v>13.600000000000001</v>
      </c>
      <c r="Q28" s="12" t="e">
        <f>#REF!</f>
        <v>#REF!</v>
      </c>
      <c r="R28" s="13" t="e">
        <f t="shared" si="1"/>
        <v>#REF!</v>
      </c>
      <c r="T28" s="121" t="e">
        <f>SUM(#REF!)</f>
        <v>#REF!</v>
      </c>
      <c r="U28" s="13" t="e">
        <f t="shared" si="3"/>
        <v>#REF!</v>
      </c>
    </row>
    <row r="29" spans="1:21" x14ac:dyDescent="0.15">
      <c r="A29" s="19"/>
      <c r="B29" s="152"/>
      <c r="C29" s="11" t="s">
        <v>21</v>
      </c>
      <c r="D29" s="12">
        <v>9.4</v>
      </c>
      <c r="E29" s="12">
        <v>15.900000000000002</v>
      </c>
      <c r="F29" s="12">
        <v>12.1</v>
      </c>
      <c r="G29" s="12">
        <v>23.9</v>
      </c>
      <c r="H29" s="12">
        <v>22.9</v>
      </c>
      <c r="I29" s="12">
        <v>16</v>
      </c>
      <c r="J29" s="12">
        <v>12</v>
      </c>
      <c r="K29" s="12">
        <v>6.3000000000000007</v>
      </c>
      <c r="L29" s="12">
        <v>5.3</v>
      </c>
      <c r="M29" s="12">
        <v>5</v>
      </c>
      <c r="N29" s="12">
        <v>4.2</v>
      </c>
      <c r="O29" s="12">
        <v>5.8999999999999995</v>
      </c>
      <c r="P29" s="12">
        <f t="shared" si="8"/>
        <v>138.9</v>
      </c>
      <c r="Q29" s="12" t="e">
        <f>#REF!</f>
        <v>#REF!</v>
      </c>
      <c r="R29" s="13" t="e">
        <f t="shared" si="1"/>
        <v>#REF!</v>
      </c>
      <c r="T29" s="121" t="e">
        <f>SUM(#REF!)</f>
        <v>#REF!</v>
      </c>
      <c r="U29" s="13" t="e">
        <f t="shared" si="3"/>
        <v>#REF!</v>
      </c>
    </row>
    <row r="30" spans="1:21" x14ac:dyDescent="0.15">
      <c r="A30" s="19"/>
      <c r="B30" s="152"/>
      <c r="C30" s="11" t="s">
        <v>22</v>
      </c>
      <c r="D30" s="12">
        <v>9.9</v>
      </c>
      <c r="E30" s="12">
        <v>15.900000000000002</v>
      </c>
      <c r="F30" s="12">
        <v>12.1</v>
      </c>
      <c r="G30" s="12">
        <v>23.9</v>
      </c>
      <c r="H30" s="12">
        <v>22.9</v>
      </c>
      <c r="I30" s="12">
        <v>16</v>
      </c>
      <c r="J30" s="12">
        <v>12.3</v>
      </c>
      <c r="K30" s="12">
        <v>6.4</v>
      </c>
      <c r="L30" s="12">
        <v>5.2</v>
      </c>
      <c r="M30" s="12">
        <v>4.8999999999999995</v>
      </c>
      <c r="N30" s="12">
        <v>4.2</v>
      </c>
      <c r="O30" s="12">
        <v>5.8999999999999995</v>
      </c>
      <c r="P30" s="12">
        <f t="shared" si="8"/>
        <v>139.6</v>
      </c>
      <c r="Q30" s="12" t="e">
        <f>#REF!</f>
        <v>#REF!</v>
      </c>
      <c r="R30" s="13" t="e">
        <f t="shared" si="1"/>
        <v>#REF!</v>
      </c>
      <c r="T30" s="121" t="e">
        <f>SUM(#REF!)</f>
        <v>#REF!</v>
      </c>
      <c r="U30" s="13" t="e">
        <f t="shared" si="3"/>
        <v>#REF!</v>
      </c>
    </row>
    <row r="31" spans="1:21" x14ac:dyDescent="0.15">
      <c r="A31" s="19"/>
      <c r="B31" s="152"/>
      <c r="C31" s="11" t="s">
        <v>23</v>
      </c>
      <c r="D31" s="12">
        <v>0.5</v>
      </c>
      <c r="E31" s="12">
        <v>1.7</v>
      </c>
      <c r="F31" s="12">
        <v>1.3</v>
      </c>
      <c r="G31" s="12">
        <v>1.8</v>
      </c>
      <c r="H31" s="12">
        <v>2.8</v>
      </c>
      <c r="I31" s="12">
        <v>1.6</v>
      </c>
      <c r="J31" s="20">
        <v>1</v>
      </c>
      <c r="K31" s="20">
        <v>0.5</v>
      </c>
      <c r="L31" s="20">
        <v>0.6</v>
      </c>
      <c r="M31" s="20">
        <v>0.4</v>
      </c>
      <c r="N31" s="20">
        <v>0.3</v>
      </c>
      <c r="O31" s="20">
        <v>0.4</v>
      </c>
      <c r="P31" s="12">
        <f t="shared" si="8"/>
        <v>12.9</v>
      </c>
      <c r="Q31" s="12" t="e">
        <f>#REF!</f>
        <v>#REF!</v>
      </c>
      <c r="R31" s="13" t="e">
        <f t="shared" si="1"/>
        <v>#REF!</v>
      </c>
      <c r="T31" s="121" t="e">
        <f>SUM(#REF!)</f>
        <v>#REF!</v>
      </c>
      <c r="U31" s="13" t="e">
        <f t="shared" si="3"/>
        <v>#REF!</v>
      </c>
    </row>
    <row r="32" spans="1:21" ht="14.25" thickBot="1" x14ac:dyDescent="0.2">
      <c r="A32" s="19"/>
      <c r="B32" s="153"/>
      <c r="C32" s="14" t="s">
        <v>24</v>
      </c>
      <c r="D32" s="15">
        <v>0.5</v>
      </c>
      <c r="E32" s="15">
        <v>1.7</v>
      </c>
      <c r="F32" s="15">
        <v>1.3</v>
      </c>
      <c r="G32" s="15">
        <v>1.8</v>
      </c>
      <c r="H32" s="15">
        <v>2.8</v>
      </c>
      <c r="I32" s="15">
        <v>1.6</v>
      </c>
      <c r="J32" s="21">
        <v>1</v>
      </c>
      <c r="K32" s="21">
        <v>0.5</v>
      </c>
      <c r="L32" s="21">
        <v>0.6</v>
      </c>
      <c r="M32" s="21">
        <v>0.4</v>
      </c>
      <c r="N32" s="21">
        <v>0.3</v>
      </c>
      <c r="O32" s="21">
        <v>0.4</v>
      </c>
      <c r="P32" s="15">
        <f t="shared" si="8"/>
        <v>12.9</v>
      </c>
      <c r="Q32" s="15" t="e">
        <f>#REF!</f>
        <v>#REF!</v>
      </c>
      <c r="R32" s="16" t="e">
        <f t="shared" si="1"/>
        <v>#REF!</v>
      </c>
      <c r="T32" s="122" t="e">
        <f>SUM(#REF!)</f>
        <v>#REF!</v>
      </c>
      <c r="U32" s="16" t="e">
        <f t="shared" si="3"/>
        <v>#REF!</v>
      </c>
    </row>
    <row r="33" spans="1:21" x14ac:dyDescent="0.15">
      <c r="A33" s="19"/>
      <c r="B33" s="154" t="s">
        <v>29</v>
      </c>
      <c r="C33" s="8" t="s">
        <v>19</v>
      </c>
      <c r="D33" s="9">
        <v>51.5</v>
      </c>
      <c r="E33" s="9">
        <v>94.600000000000009</v>
      </c>
      <c r="F33" s="9">
        <v>79.3</v>
      </c>
      <c r="G33" s="9">
        <v>87.7</v>
      </c>
      <c r="H33" s="9">
        <v>109.4</v>
      </c>
      <c r="I33" s="9">
        <v>93</v>
      </c>
      <c r="J33" s="18">
        <v>91.199999999999989</v>
      </c>
      <c r="K33" s="18">
        <v>35</v>
      </c>
      <c r="L33" s="18">
        <v>33.4</v>
      </c>
      <c r="M33" s="18">
        <v>58.5</v>
      </c>
      <c r="N33" s="18">
        <v>45.2</v>
      </c>
      <c r="O33" s="18">
        <v>50.2</v>
      </c>
      <c r="P33" s="9">
        <f t="shared" si="8"/>
        <v>829.00000000000011</v>
      </c>
      <c r="Q33" s="9" t="e">
        <f>#REF!</f>
        <v>#REF!</v>
      </c>
      <c r="R33" s="10" t="e">
        <f t="shared" si="1"/>
        <v>#REF!</v>
      </c>
      <c r="T33" s="125" t="e">
        <f>SUM(#REF!)</f>
        <v>#REF!</v>
      </c>
      <c r="U33" s="126" t="e">
        <f t="shared" si="3"/>
        <v>#REF!</v>
      </c>
    </row>
    <row r="34" spans="1:21" x14ac:dyDescent="0.15">
      <c r="A34" s="19"/>
      <c r="B34" s="152"/>
      <c r="C34" s="11" t="s">
        <v>20</v>
      </c>
      <c r="D34" s="12">
        <v>5</v>
      </c>
      <c r="E34" s="12">
        <v>15.7</v>
      </c>
      <c r="F34" s="12">
        <v>16</v>
      </c>
      <c r="G34" s="12">
        <v>16.3</v>
      </c>
      <c r="H34" s="12">
        <v>24.1</v>
      </c>
      <c r="I34" s="12">
        <v>19.399999999999999</v>
      </c>
      <c r="J34" s="20">
        <v>13.6</v>
      </c>
      <c r="K34" s="20">
        <v>1.9</v>
      </c>
      <c r="L34" s="20">
        <v>3.8</v>
      </c>
      <c r="M34" s="20">
        <v>10.8</v>
      </c>
      <c r="N34" s="20">
        <v>7</v>
      </c>
      <c r="O34" s="20">
        <v>5</v>
      </c>
      <c r="P34" s="12">
        <f t="shared" si="8"/>
        <v>138.6</v>
      </c>
      <c r="Q34" s="12" t="e">
        <f>#REF!</f>
        <v>#REF!</v>
      </c>
      <c r="R34" s="13" t="e">
        <f t="shared" si="1"/>
        <v>#REF!</v>
      </c>
      <c r="T34" s="121" t="e">
        <f>SUM(#REF!)</f>
        <v>#REF!</v>
      </c>
      <c r="U34" s="13" t="e">
        <f t="shared" si="3"/>
        <v>#REF!</v>
      </c>
    </row>
    <row r="35" spans="1:21" x14ac:dyDescent="0.15">
      <c r="A35" s="19"/>
      <c r="B35" s="152"/>
      <c r="C35" s="11" t="s">
        <v>21</v>
      </c>
      <c r="D35" s="12">
        <v>46.5</v>
      </c>
      <c r="E35" s="12">
        <v>78.900000000000006</v>
      </c>
      <c r="F35" s="12">
        <v>63.3</v>
      </c>
      <c r="G35" s="12">
        <v>71.400000000000006</v>
      </c>
      <c r="H35" s="12">
        <v>85.3</v>
      </c>
      <c r="I35" s="12">
        <v>73.599999999999994</v>
      </c>
      <c r="J35" s="12">
        <v>77.599999999999994</v>
      </c>
      <c r="K35" s="12">
        <v>33.1</v>
      </c>
      <c r="L35" s="12">
        <v>29.6</v>
      </c>
      <c r="M35" s="12">
        <v>47.7</v>
      </c>
      <c r="N35" s="12">
        <v>38.200000000000003</v>
      </c>
      <c r="O35" s="12">
        <v>45.2</v>
      </c>
      <c r="P35" s="12">
        <f t="shared" si="8"/>
        <v>690.4000000000002</v>
      </c>
      <c r="Q35" s="12" t="e">
        <f>#REF!</f>
        <v>#REF!</v>
      </c>
      <c r="R35" s="13" t="e">
        <f t="shared" si="1"/>
        <v>#REF!</v>
      </c>
      <c r="T35" s="121" t="e">
        <f>SUM(#REF!)</f>
        <v>#REF!</v>
      </c>
      <c r="U35" s="13" t="e">
        <f t="shared" si="3"/>
        <v>#REF!</v>
      </c>
    </row>
    <row r="36" spans="1:21" x14ac:dyDescent="0.15">
      <c r="A36" s="19"/>
      <c r="B36" s="152"/>
      <c r="C36" s="11" t="s">
        <v>22</v>
      </c>
      <c r="D36" s="12">
        <v>48</v>
      </c>
      <c r="E36" s="12">
        <v>89.6</v>
      </c>
      <c r="F36" s="12">
        <v>73.7</v>
      </c>
      <c r="G36" s="12">
        <v>80.400000000000006</v>
      </c>
      <c r="H36" s="12">
        <v>98.5</v>
      </c>
      <c r="I36" s="12">
        <v>84.6</v>
      </c>
      <c r="J36" s="12">
        <v>84.3</v>
      </c>
      <c r="K36" s="12">
        <v>30.8</v>
      </c>
      <c r="L36" s="12">
        <v>28.8</v>
      </c>
      <c r="M36" s="12">
        <v>51.6</v>
      </c>
      <c r="N36" s="12">
        <v>39.9</v>
      </c>
      <c r="O36" s="12">
        <v>46</v>
      </c>
      <c r="P36" s="12">
        <f t="shared" si="8"/>
        <v>756.19999999999993</v>
      </c>
      <c r="Q36" s="12" t="e">
        <f>#REF!</f>
        <v>#REF!</v>
      </c>
      <c r="R36" s="13" t="e">
        <f t="shared" si="1"/>
        <v>#REF!</v>
      </c>
      <c r="T36" s="121" t="e">
        <f>SUM(#REF!)</f>
        <v>#REF!</v>
      </c>
      <c r="U36" s="13" t="e">
        <f t="shared" si="3"/>
        <v>#REF!</v>
      </c>
    </row>
    <row r="37" spans="1:21" x14ac:dyDescent="0.15">
      <c r="A37" s="19"/>
      <c r="B37" s="152"/>
      <c r="C37" s="11" t="s">
        <v>23</v>
      </c>
      <c r="D37" s="12">
        <v>3.5</v>
      </c>
      <c r="E37" s="12">
        <v>5.0000000000000142</v>
      </c>
      <c r="F37" s="12">
        <v>5.5999999999999943</v>
      </c>
      <c r="G37" s="12">
        <v>7.2999999999999972</v>
      </c>
      <c r="H37" s="12">
        <v>10.900000000000006</v>
      </c>
      <c r="I37" s="12">
        <v>8.4000000000000057</v>
      </c>
      <c r="J37" s="20">
        <v>6.9</v>
      </c>
      <c r="K37" s="20">
        <v>4.2</v>
      </c>
      <c r="L37" s="20">
        <v>4.5999999999999996</v>
      </c>
      <c r="M37" s="20">
        <v>6.9</v>
      </c>
      <c r="N37" s="20">
        <v>5.3</v>
      </c>
      <c r="O37" s="20">
        <v>4.2</v>
      </c>
      <c r="P37" s="12">
        <f t="shared" si="8"/>
        <v>72.800000000000026</v>
      </c>
      <c r="Q37" s="12" t="e">
        <f>#REF!</f>
        <v>#REF!</v>
      </c>
      <c r="R37" s="13" t="e">
        <f t="shared" si="1"/>
        <v>#REF!</v>
      </c>
      <c r="T37" s="121" t="e">
        <f>SUM(#REF!)</f>
        <v>#REF!</v>
      </c>
      <c r="U37" s="13" t="e">
        <f t="shared" si="3"/>
        <v>#REF!</v>
      </c>
    </row>
    <row r="38" spans="1:21" ht="14.25" thickBot="1" x14ac:dyDescent="0.2">
      <c r="A38" s="19"/>
      <c r="B38" s="153"/>
      <c r="C38" s="14" t="s">
        <v>24</v>
      </c>
      <c r="D38" s="15">
        <v>4.2</v>
      </c>
      <c r="E38" s="15">
        <v>6</v>
      </c>
      <c r="F38" s="15">
        <v>6.7</v>
      </c>
      <c r="G38" s="15">
        <v>8.8000000000000007</v>
      </c>
      <c r="H38" s="15">
        <v>13.1</v>
      </c>
      <c r="I38" s="15">
        <v>10.1</v>
      </c>
      <c r="J38" s="21">
        <v>8.3000000000000007</v>
      </c>
      <c r="K38" s="21">
        <v>5</v>
      </c>
      <c r="L38" s="21">
        <v>5.5</v>
      </c>
      <c r="M38" s="21">
        <v>8.3000000000000007</v>
      </c>
      <c r="N38" s="21">
        <v>6.4</v>
      </c>
      <c r="O38" s="21">
        <v>5</v>
      </c>
      <c r="P38" s="15">
        <f t="shared" si="8"/>
        <v>87.4</v>
      </c>
      <c r="Q38" s="15" t="e">
        <f>#REF!</f>
        <v>#REF!</v>
      </c>
      <c r="R38" s="16" t="e">
        <f t="shared" si="1"/>
        <v>#REF!</v>
      </c>
      <c r="T38" s="123" t="e">
        <f>SUM(#REF!)</f>
        <v>#REF!</v>
      </c>
      <c r="U38" s="124" t="e">
        <f t="shared" si="3"/>
        <v>#REF!</v>
      </c>
    </row>
    <row r="39" spans="1:21" x14ac:dyDescent="0.15">
      <c r="A39" s="19"/>
      <c r="B39" s="154" t="s">
        <v>30</v>
      </c>
      <c r="C39" s="8" t="s">
        <v>19</v>
      </c>
      <c r="D39" s="9">
        <v>70.099999999999994</v>
      </c>
      <c r="E39" s="9">
        <v>122.8</v>
      </c>
      <c r="F39" s="9">
        <v>112.8</v>
      </c>
      <c r="G39" s="9">
        <v>134.5</v>
      </c>
      <c r="H39" s="9">
        <v>193.8</v>
      </c>
      <c r="I39" s="9">
        <v>143</v>
      </c>
      <c r="J39" s="18">
        <v>111</v>
      </c>
      <c r="K39" s="18">
        <v>46.9</v>
      </c>
      <c r="L39" s="18">
        <v>137.80000000000001</v>
      </c>
      <c r="M39" s="18">
        <v>232.3</v>
      </c>
      <c r="N39" s="18">
        <v>207.7</v>
      </c>
      <c r="O39" s="18">
        <v>158.6</v>
      </c>
      <c r="P39" s="9">
        <f t="shared" si="8"/>
        <v>1671.3</v>
      </c>
      <c r="Q39" s="9" t="e">
        <f>#REF!</f>
        <v>#REF!</v>
      </c>
      <c r="R39" s="10" t="e">
        <f t="shared" si="1"/>
        <v>#REF!</v>
      </c>
      <c r="T39" s="127" t="e">
        <f>SUM(#REF!)</f>
        <v>#REF!</v>
      </c>
      <c r="U39" s="10" t="e">
        <f t="shared" si="3"/>
        <v>#REF!</v>
      </c>
    </row>
    <row r="40" spans="1:21" x14ac:dyDescent="0.15">
      <c r="A40" s="19"/>
      <c r="B40" s="152"/>
      <c r="C40" s="11" t="s">
        <v>20</v>
      </c>
      <c r="D40" s="12">
        <v>25.2</v>
      </c>
      <c r="E40" s="12">
        <v>47.9</v>
      </c>
      <c r="F40" s="12">
        <v>47.4</v>
      </c>
      <c r="G40" s="12">
        <v>64.5</v>
      </c>
      <c r="H40" s="12">
        <v>100.8</v>
      </c>
      <c r="I40" s="12">
        <v>67.2</v>
      </c>
      <c r="J40" s="20">
        <v>45.5</v>
      </c>
      <c r="K40" s="20">
        <v>12.2</v>
      </c>
      <c r="L40" s="20">
        <v>93.7</v>
      </c>
      <c r="M40" s="20">
        <v>158</v>
      </c>
      <c r="N40" s="20">
        <v>139.19999999999999</v>
      </c>
      <c r="O40" s="20">
        <v>101.5</v>
      </c>
      <c r="P40" s="12">
        <f t="shared" si="8"/>
        <v>903.09999999999991</v>
      </c>
      <c r="Q40" s="12" t="e">
        <f>#REF!</f>
        <v>#REF!</v>
      </c>
      <c r="R40" s="13" t="e">
        <f t="shared" si="1"/>
        <v>#REF!</v>
      </c>
      <c r="T40" s="121" t="e">
        <f>SUM(#REF!)</f>
        <v>#REF!</v>
      </c>
      <c r="U40" s="13" t="e">
        <f t="shared" si="3"/>
        <v>#REF!</v>
      </c>
    </row>
    <row r="41" spans="1:21" x14ac:dyDescent="0.15">
      <c r="A41" s="19"/>
      <c r="B41" s="152"/>
      <c r="C41" s="11" t="s">
        <v>21</v>
      </c>
      <c r="D41" s="12">
        <v>44.899999999999991</v>
      </c>
      <c r="E41" s="12">
        <v>74.900000000000006</v>
      </c>
      <c r="F41" s="12">
        <v>65.400000000000006</v>
      </c>
      <c r="G41" s="12">
        <v>70</v>
      </c>
      <c r="H41" s="12">
        <v>93.000000000000014</v>
      </c>
      <c r="I41" s="12">
        <v>75.8</v>
      </c>
      <c r="J41" s="12">
        <v>65.5</v>
      </c>
      <c r="K41" s="12">
        <v>34.700000000000003</v>
      </c>
      <c r="L41" s="12">
        <v>44.100000000000009</v>
      </c>
      <c r="M41" s="12">
        <v>74.300000000000011</v>
      </c>
      <c r="N41" s="12">
        <v>68.5</v>
      </c>
      <c r="O41" s="12">
        <v>57.099999999999994</v>
      </c>
      <c r="P41" s="12">
        <f t="shared" si="8"/>
        <v>768.20000000000016</v>
      </c>
      <c r="Q41" s="12" t="e">
        <f>#REF!</f>
        <v>#REF!</v>
      </c>
      <c r="R41" s="13" t="e">
        <f t="shared" si="1"/>
        <v>#REF!</v>
      </c>
      <c r="T41" s="121" t="e">
        <f>SUM(#REF!)</f>
        <v>#REF!</v>
      </c>
      <c r="U41" s="13" t="e">
        <f t="shared" si="3"/>
        <v>#REF!</v>
      </c>
    </row>
    <row r="42" spans="1:21" x14ac:dyDescent="0.15">
      <c r="A42" s="19"/>
      <c r="B42" s="152"/>
      <c r="C42" s="11" t="s">
        <v>22</v>
      </c>
      <c r="D42" s="12">
        <v>54.599999999999994</v>
      </c>
      <c r="E42" s="12">
        <v>96.699999999999989</v>
      </c>
      <c r="F42" s="12">
        <v>83.6</v>
      </c>
      <c r="G42" s="12">
        <v>93.1</v>
      </c>
      <c r="H42" s="12">
        <v>140.70000000000002</v>
      </c>
      <c r="I42" s="12">
        <v>106.5</v>
      </c>
      <c r="J42" s="12">
        <v>86.4</v>
      </c>
      <c r="K42" s="12">
        <v>35.4</v>
      </c>
      <c r="L42" s="12">
        <v>106.60000000000001</v>
      </c>
      <c r="M42" s="12">
        <v>194</v>
      </c>
      <c r="N42" s="12">
        <v>175.6</v>
      </c>
      <c r="O42" s="12">
        <v>129.4</v>
      </c>
      <c r="P42" s="12">
        <f t="shared" si="8"/>
        <v>1302.6000000000001</v>
      </c>
      <c r="Q42" s="12" t="e">
        <f>#REF!</f>
        <v>#REF!</v>
      </c>
      <c r="R42" s="13" t="e">
        <f t="shared" si="1"/>
        <v>#REF!</v>
      </c>
      <c r="T42" s="121" t="e">
        <f>SUM(#REF!)</f>
        <v>#REF!</v>
      </c>
      <c r="U42" s="13" t="e">
        <f t="shared" si="3"/>
        <v>#REF!</v>
      </c>
    </row>
    <row r="43" spans="1:21" x14ac:dyDescent="0.15">
      <c r="A43" s="19"/>
      <c r="B43" s="152"/>
      <c r="C43" s="11" t="s">
        <v>23</v>
      </c>
      <c r="D43" s="12">
        <v>15.5</v>
      </c>
      <c r="E43" s="12">
        <v>26.1</v>
      </c>
      <c r="F43" s="12">
        <v>29.2</v>
      </c>
      <c r="G43" s="12">
        <v>41.4</v>
      </c>
      <c r="H43" s="12">
        <v>53.1</v>
      </c>
      <c r="I43" s="12">
        <v>36.5</v>
      </c>
      <c r="J43" s="20">
        <v>24.6</v>
      </c>
      <c r="K43" s="20">
        <v>11.5</v>
      </c>
      <c r="L43" s="20">
        <v>31.2</v>
      </c>
      <c r="M43" s="20">
        <v>38.299999999999997</v>
      </c>
      <c r="N43" s="20">
        <v>32.1</v>
      </c>
      <c r="O43" s="20">
        <v>29.2</v>
      </c>
      <c r="P43" s="12">
        <f t="shared" si="8"/>
        <v>368.7</v>
      </c>
      <c r="Q43" s="12" t="e">
        <f>#REF!</f>
        <v>#REF!</v>
      </c>
      <c r="R43" s="13" t="e">
        <f t="shared" si="1"/>
        <v>#REF!</v>
      </c>
      <c r="T43" s="121" t="e">
        <f>SUM(#REF!)</f>
        <v>#REF!</v>
      </c>
      <c r="U43" s="13" t="e">
        <f t="shared" si="3"/>
        <v>#REF!</v>
      </c>
    </row>
    <row r="44" spans="1:21" ht="14.25" thickBot="1" x14ac:dyDescent="0.2">
      <c r="A44" s="19"/>
      <c r="B44" s="153"/>
      <c r="C44" s="14" t="s">
        <v>24</v>
      </c>
      <c r="D44" s="15">
        <v>19.3</v>
      </c>
      <c r="E44" s="15">
        <v>32.200000000000003</v>
      </c>
      <c r="F44" s="15">
        <v>35.1</v>
      </c>
      <c r="G44" s="15">
        <v>51.1</v>
      </c>
      <c r="H44" s="15">
        <v>64.8</v>
      </c>
      <c r="I44" s="15">
        <v>44.4</v>
      </c>
      <c r="J44" s="21">
        <v>44.5</v>
      </c>
      <c r="K44" s="21">
        <v>18.8</v>
      </c>
      <c r="L44" s="21">
        <v>67.599999999999994</v>
      </c>
      <c r="M44" s="21">
        <v>89.6</v>
      </c>
      <c r="N44" s="21">
        <v>73</v>
      </c>
      <c r="O44" s="21">
        <v>63.2</v>
      </c>
      <c r="P44" s="15">
        <f t="shared" si="8"/>
        <v>603.6</v>
      </c>
      <c r="Q44" s="15" t="e">
        <f>#REF!</f>
        <v>#REF!</v>
      </c>
      <c r="R44" s="16" t="e">
        <f t="shared" si="1"/>
        <v>#REF!</v>
      </c>
      <c r="T44" s="122" t="e">
        <f>SUM(#REF!)</f>
        <v>#REF!</v>
      </c>
      <c r="U44" s="16" t="e">
        <f t="shared" si="3"/>
        <v>#REF!</v>
      </c>
    </row>
    <row r="45" spans="1:21" x14ac:dyDescent="0.15">
      <c r="A45" s="19"/>
      <c r="B45" s="154" t="s">
        <v>31</v>
      </c>
      <c r="C45" s="8" t="s">
        <v>19</v>
      </c>
      <c r="D45" s="9">
        <v>23.5</v>
      </c>
      <c r="E45" s="9">
        <v>41.6</v>
      </c>
      <c r="F45" s="9">
        <v>32</v>
      </c>
      <c r="G45" s="9">
        <v>40.799999999999997</v>
      </c>
      <c r="H45" s="9">
        <v>47.1</v>
      </c>
      <c r="I45" s="9">
        <v>46.4</v>
      </c>
      <c r="J45" s="18">
        <v>47.2</v>
      </c>
      <c r="K45" s="18">
        <v>27.7</v>
      </c>
      <c r="L45" s="18">
        <v>26.2</v>
      </c>
      <c r="M45" s="18">
        <v>26.7</v>
      </c>
      <c r="N45" s="18">
        <v>22.5</v>
      </c>
      <c r="O45" s="18">
        <v>28.2</v>
      </c>
      <c r="P45" s="9">
        <f t="shared" si="8"/>
        <v>409.89999999999992</v>
      </c>
      <c r="Q45" s="9" t="e">
        <f>#REF!</f>
        <v>#REF!</v>
      </c>
      <c r="R45" s="10" t="e">
        <f t="shared" si="1"/>
        <v>#REF!</v>
      </c>
      <c r="T45" s="125" t="e">
        <f>SUM(#REF!)</f>
        <v>#REF!</v>
      </c>
      <c r="U45" s="126" t="e">
        <f t="shared" si="3"/>
        <v>#REF!</v>
      </c>
    </row>
    <row r="46" spans="1:21" x14ac:dyDescent="0.15">
      <c r="A46" s="19"/>
      <c r="B46" s="152"/>
      <c r="C46" s="11" t="s">
        <v>20</v>
      </c>
      <c r="D46" s="12">
        <v>4.7</v>
      </c>
      <c r="E46" s="12">
        <v>8.3000000000000007</v>
      </c>
      <c r="F46" s="12">
        <v>6.4</v>
      </c>
      <c r="G46" s="12">
        <v>8.1999999999999993</v>
      </c>
      <c r="H46" s="12">
        <v>9.4</v>
      </c>
      <c r="I46" s="12">
        <v>9.3000000000000007</v>
      </c>
      <c r="J46" s="20">
        <v>5.2</v>
      </c>
      <c r="K46" s="20">
        <v>3.1</v>
      </c>
      <c r="L46" s="20">
        <v>2.9</v>
      </c>
      <c r="M46" s="20">
        <v>3</v>
      </c>
      <c r="N46" s="20">
        <v>2.5</v>
      </c>
      <c r="O46" s="20">
        <v>3.1</v>
      </c>
      <c r="P46" s="12">
        <f t="shared" si="8"/>
        <v>66.099999999999994</v>
      </c>
      <c r="Q46" s="12" t="e">
        <f>#REF!</f>
        <v>#REF!</v>
      </c>
      <c r="R46" s="13" t="e">
        <f t="shared" si="1"/>
        <v>#REF!</v>
      </c>
      <c r="T46" s="121" t="e">
        <f>SUM(#REF!)</f>
        <v>#REF!</v>
      </c>
      <c r="U46" s="13" t="e">
        <f t="shared" si="3"/>
        <v>#REF!</v>
      </c>
    </row>
    <row r="47" spans="1:21" x14ac:dyDescent="0.15">
      <c r="A47" s="19"/>
      <c r="B47" s="152"/>
      <c r="C47" s="11" t="s">
        <v>21</v>
      </c>
      <c r="D47" s="12">
        <v>18.8</v>
      </c>
      <c r="E47" s="12">
        <v>33.299999999999997</v>
      </c>
      <c r="F47" s="12">
        <v>25.6</v>
      </c>
      <c r="G47" s="12">
        <v>32.599999999999994</v>
      </c>
      <c r="H47" s="12">
        <v>37.700000000000003</v>
      </c>
      <c r="I47" s="12">
        <v>37.099999999999994</v>
      </c>
      <c r="J47" s="12">
        <v>42</v>
      </c>
      <c r="K47" s="12">
        <v>24.599999999999998</v>
      </c>
      <c r="L47" s="12">
        <v>23.3</v>
      </c>
      <c r="M47" s="12">
        <v>23.7</v>
      </c>
      <c r="N47" s="12">
        <v>20</v>
      </c>
      <c r="O47" s="12">
        <v>25.099999999999998</v>
      </c>
      <c r="P47" s="12">
        <f t="shared" si="8"/>
        <v>343.8</v>
      </c>
      <c r="Q47" s="12" t="e">
        <f>#REF!</f>
        <v>#REF!</v>
      </c>
      <c r="R47" s="13" t="e">
        <f t="shared" si="1"/>
        <v>#REF!</v>
      </c>
      <c r="T47" s="121" t="e">
        <f>SUM(#REF!)</f>
        <v>#REF!</v>
      </c>
      <c r="U47" s="13" t="e">
        <f t="shared" si="3"/>
        <v>#REF!</v>
      </c>
    </row>
    <row r="48" spans="1:21" x14ac:dyDescent="0.15">
      <c r="A48" s="19"/>
      <c r="B48" s="152"/>
      <c r="C48" s="11" t="s">
        <v>22</v>
      </c>
      <c r="D48" s="12">
        <v>23.3</v>
      </c>
      <c r="E48" s="12">
        <v>41</v>
      </c>
      <c r="F48" s="12">
        <v>31.1</v>
      </c>
      <c r="G48" s="12">
        <v>38.299999999999997</v>
      </c>
      <c r="H48" s="12">
        <v>43.7</v>
      </c>
      <c r="I48" s="12">
        <v>44.199999999999996</v>
      </c>
      <c r="J48" s="12">
        <v>46.400000000000006</v>
      </c>
      <c r="K48" s="12">
        <v>27.3</v>
      </c>
      <c r="L48" s="12">
        <v>25.8</v>
      </c>
      <c r="M48" s="12">
        <v>25.9</v>
      </c>
      <c r="N48" s="12">
        <v>21.9</v>
      </c>
      <c r="O48" s="12">
        <v>27.599999999999998</v>
      </c>
      <c r="P48" s="12">
        <f t="shared" si="8"/>
        <v>396.5</v>
      </c>
      <c r="Q48" s="12" t="e">
        <f>#REF!</f>
        <v>#REF!</v>
      </c>
      <c r="R48" s="13" t="e">
        <f t="shared" si="1"/>
        <v>#REF!</v>
      </c>
      <c r="T48" s="121" t="e">
        <f>SUM(#REF!)</f>
        <v>#REF!</v>
      </c>
      <c r="U48" s="13" t="e">
        <f t="shared" si="3"/>
        <v>#REF!</v>
      </c>
    </row>
    <row r="49" spans="1:21" x14ac:dyDescent="0.15">
      <c r="A49" s="19"/>
      <c r="B49" s="152"/>
      <c r="C49" s="11" t="s">
        <v>23</v>
      </c>
      <c r="D49" s="12">
        <v>0.2</v>
      </c>
      <c r="E49" s="12">
        <v>0.6</v>
      </c>
      <c r="F49" s="12">
        <v>0.9</v>
      </c>
      <c r="G49" s="12">
        <v>2.5</v>
      </c>
      <c r="H49" s="12">
        <v>3.4</v>
      </c>
      <c r="I49" s="12">
        <v>2.2000000000000002</v>
      </c>
      <c r="J49" s="20">
        <v>0.8</v>
      </c>
      <c r="K49" s="20">
        <v>0.4</v>
      </c>
      <c r="L49" s="20">
        <v>0.4</v>
      </c>
      <c r="M49" s="20">
        <v>0.8</v>
      </c>
      <c r="N49" s="20">
        <v>0.6</v>
      </c>
      <c r="O49" s="20">
        <v>0.6</v>
      </c>
      <c r="P49" s="12">
        <f t="shared" si="8"/>
        <v>13.400000000000002</v>
      </c>
      <c r="Q49" s="12" t="e">
        <f>#REF!</f>
        <v>#REF!</v>
      </c>
      <c r="R49" s="13" t="e">
        <f t="shared" si="1"/>
        <v>#REF!</v>
      </c>
      <c r="T49" s="121" t="e">
        <f>SUM(#REF!)</f>
        <v>#REF!</v>
      </c>
      <c r="U49" s="13" t="e">
        <f t="shared" si="3"/>
        <v>#REF!</v>
      </c>
    </row>
    <row r="50" spans="1:21" ht="14.25" thickBot="1" x14ac:dyDescent="0.2">
      <c r="A50" s="19"/>
      <c r="B50" s="153"/>
      <c r="C50" s="14" t="s">
        <v>24</v>
      </c>
      <c r="D50" s="15">
        <v>0.2</v>
      </c>
      <c r="E50" s="15">
        <v>0.6</v>
      </c>
      <c r="F50" s="15">
        <v>0.9</v>
      </c>
      <c r="G50" s="15">
        <v>2.5</v>
      </c>
      <c r="H50" s="15">
        <v>3.4</v>
      </c>
      <c r="I50" s="15">
        <v>2.2000000000000002</v>
      </c>
      <c r="J50" s="21">
        <v>0.8</v>
      </c>
      <c r="K50" s="21">
        <v>0.4</v>
      </c>
      <c r="L50" s="21">
        <v>0.4</v>
      </c>
      <c r="M50" s="21">
        <v>0.8</v>
      </c>
      <c r="N50" s="21">
        <v>0.6</v>
      </c>
      <c r="O50" s="21">
        <v>0.6</v>
      </c>
      <c r="P50" s="15">
        <f t="shared" si="8"/>
        <v>13.400000000000002</v>
      </c>
      <c r="Q50" s="15" t="e">
        <f>#REF!</f>
        <v>#REF!</v>
      </c>
      <c r="R50" s="16" t="e">
        <f t="shared" si="1"/>
        <v>#REF!</v>
      </c>
      <c r="T50" s="123" t="e">
        <f>SUM(#REF!)</f>
        <v>#REF!</v>
      </c>
      <c r="U50" s="124" t="e">
        <f t="shared" si="3"/>
        <v>#REF!</v>
      </c>
    </row>
    <row r="51" spans="1:21" x14ac:dyDescent="0.15">
      <c r="A51" s="19"/>
      <c r="B51" s="154" t="s">
        <v>32</v>
      </c>
      <c r="C51" s="8" t="s">
        <v>19</v>
      </c>
      <c r="D51" s="9">
        <v>33</v>
      </c>
      <c r="E51" s="9">
        <v>75.400000000000006</v>
      </c>
      <c r="F51" s="9">
        <v>67</v>
      </c>
      <c r="G51" s="9">
        <v>98.5</v>
      </c>
      <c r="H51" s="9">
        <v>185.2</v>
      </c>
      <c r="I51" s="9">
        <v>98.3</v>
      </c>
      <c r="J51" s="18">
        <v>58.4</v>
      </c>
      <c r="K51" s="18">
        <v>3.7</v>
      </c>
      <c r="L51" s="18">
        <v>143.4</v>
      </c>
      <c r="M51" s="18">
        <v>282.39999999999998</v>
      </c>
      <c r="N51" s="18">
        <v>235.9</v>
      </c>
      <c r="O51" s="18">
        <v>225.9</v>
      </c>
      <c r="P51" s="9">
        <f t="shared" si="8"/>
        <v>1507.1000000000001</v>
      </c>
      <c r="Q51" s="9" t="e">
        <f>#REF!</f>
        <v>#REF!</v>
      </c>
      <c r="R51" s="10" t="e">
        <f t="shared" si="1"/>
        <v>#REF!</v>
      </c>
      <c r="T51" s="127" t="e">
        <f>SUM(#REF!)</f>
        <v>#REF!</v>
      </c>
      <c r="U51" s="10" t="e">
        <f t="shared" si="3"/>
        <v>#REF!</v>
      </c>
    </row>
    <row r="52" spans="1:21" x14ac:dyDescent="0.15">
      <c r="A52" s="19"/>
      <c r="B52" s="152"/>
      <c r="C52" s="11" t="s">
        <v>20</v>
      </c>
      <c r="D52" s="12">
        <v>12.8</v>
      </c>
      <c r="E52" s="12">
        <v>26.9</v>
      </c>
      <c r="F52" s="12">
        <v>35.5</v>
      </c>
      <c r="G52" s="12">
        <v>31.7</v>
      </c>
      <c r="H52" s="12">
        <v>62.7</v>
      </c>
      <c r="I52" s="12">
        <v>38.200000000000003</v>
      </c>
      <c r="J52" s="20">
        <v>12.1</v>
      </c>
      <c r="K52" s="20">
        <v>1.5</v>
      </c>
      <c r="L52" s="20">
        <v>63.6</v>
      </c>
      <c r="M52" s="20">
        <v>103.6</v>
      </c>
      <c r="N52" s="20">
        <v>101.2</v>
      </c>
      <c r="O52" s="20">
        <v>96.6</v>
      </c>
      <c r="P52" s="12">
        <f t="shared" si="8"/>
        <v>586.4</v>
      </c>
      <c r="Q52" s="12" t="e">
        <f>#REF!</f>
        <v>#REF!</v>
      </c>
      <c r="R52" s="13" t="e">
        <f t="shared" si="1"/>
        <v>#REF!</v>
      </c>
      <c r="T52" s="121" t="e">
        <f>SUM(#REF!)</f>
        <v>#REF!</v>
      </c>
      <c r="U52" s="13" t="e">
        <f t="shared" si="3"/>
        <v>#REF!</v>
      </c>
    </row>
    <row r="53" spans="1:21" x14ac:dyDescent="0.15">
      <c r="A53" s="19"/>
      <c r="B53" s="152"/>
      <c r="C53" s="11" t="s">
        <v>21</v>
      </c>
      <c r="D53" s="12">
        <v>20.2</v>
      </c>
      <c r="E53" s="12">
        <v>48.500000000000007</v>
      </c>
      <c r="F53" s="12">
        <v>31.5</v>
      </c>
      <c r="G53" s="12">
        <v>66.8</v>
      </c>
      <c r="H53" s="12">
        <v>122.49999999999999</v>
      </c>
      <c r="I53" s="12">
        <v>60.099999999999994</v>
      </c>
      <c r="J53" s="12">
        <v>46.3</v>
      </c>
      <c r="K53" s="12">
        <v>2.2000000000000002</v>
      </c>
      <c r="L53" s="12">
        <v>79.800000000000011</v>
      </c>
      <c r="M53" s="12">
        <v>178.79999999999998</v>
      </c>
      <c r="N53" s="12">
        <v>134.69999999999999</v>
      </c>
      <c r="O53" s="12">
        <v>129.30000000000001</v>
      </c>
      <c r="P53" s="12">
        <f t="shared" si="8"/>
        <v>920.7</v>
      </c>
      <c r="Q53" s="12" t="e">
        <f>#REF!</f>
        <v>#REF!</v>
      </c>
      <c r="R53" s="13" t="e">
        <f t="shared" si="1"/>
        <v>#REF!</v>
      </c>
      <c r="T53" s="121" t="e">
        <f>SUM(#REF!)</f>
        <v>#REF!</v>
      </c>
      <c r="U53" s="13" t="e">
        <f t="shared" si="3"/>
        <v>#REF!</v>
      </c>
    </row>
    <row r="54" spans="1:21" x14ac:dyDescent="0.15">
      <c r="A54" s="19"/>
      <c r="B54" s="152"/>
      <c r="C54" s="11" t="s">
        <v>22</v>
      </c>
      <c r="D54" s="12">
        <v>24.7</v>
      </c>
      <c r="E54" s="12">
        <v>56.7</v>
      </c>
      <c r="F54" s="12">
        <v>46.6</v>
      </c>
      <c r="G54" s="12">
        <v>73.3</v>
      </c>
      <c r="H54" s="12">
        <v>148.69999999999999</v>
      </c>
      <c r="I54" s="12">
        <v>75.099999999999994</v>
      </c>
      <c r="J54" s="12">
        <v>38.799999999999997</v>
      </c>
      <c r="K54" s="12">
        <v>2.2000000000000002</v>
      </c>
      <c r="L54" s="12">
        <v>118.60000000000001</v>
      </c>
      <c r="M54" s="12">
        <v>243.89999999999998</v>
      </c>
      <c r="N54" s="12">
        <v>207.4</v>
      </c>
      <c r="O54" s="12">
        <v>190.8</v>
      </c>
      <c r="P54" s="12">
        <f t="shared" si="8"/>
        <v>1226.8</v>
      </c>
      <c r="Q54" s="12" t="e">
        <f>#REF!</f>
        <v>#REF!</v>
      </c>
      <c r="R54" s="13" t="e">
        <f t="shared" si="1"/>
        <v>#REF!</v>
      </c>
      <c r="T54" s="121" t="e">
        <f>SUM(#REF!)</f>
        <v>#REF!</v>
      </c>
      <c r="U54" s="13" t="e">
        <f t="shared" si="3"/>
        <v>#REF!</v>
      </c>
    </row>
    <row r="55" spans="1:21" x14ac:dyDescent="0.15">
      <c r="A55" s="19"/>
      <c r="B55" s="152"/>
      <c r="C55" s="11" t="s">
        <v>23</v>
      </c>
      <c r="D55" s="12">
        <v>8.3000000000000007</v>
      </c>
      <c r="E55" s="12">
        <v>18.7</v>
      </c>
      <c r="F55" s="12">
        <v>20.399999999999999</v>
      </c>
      <c r="G55" s="12">
        <v>25.2</v>
      </c>
      <c r="H55" s="12">
        <v>36.5</v>
      </c>
      <c r="I55" s="12">
        <v>23.2</v>
      </c>
      <c r="J55" s="20">
        <v>19.600000000000001</v>
      </c>
      <c r="K55" s="20">
        <v>1.5</v>
      </c>
      <c r="L55" s="20">
        <v>24.8</v>
      </c>
      <c r="M55" s="20">
        <v>38.5</v>
      </c>
      <c r="N55" s="20">
        <v>28.5</v>
      </c>
      <c r="O55" s="20">
        <v>35.1</v>
      </c>
      <c r="P55" s="12">
        <f t="shared" si="8"/>
        <v>280.3</v>
      </c>
      <c r="Q55" s="12" t="e">
        <f>#REF!</f>
        <v>#REF!</v>
      </c>
      <c r="R55" s="13" t="e">
        <f t="shared" si="1"/>
        <v>#REF!</v>
      </c>
      <c r="T55" s="121" t="e">
        <f>SUM(#REF!)</f>
        <v>#REF!</v>
      </c>
      <c r="U55" s="13" t="e">
        <f t="shared" si="3"/>
        <v>#REF!</v>
      </c>
    </row>
    <row r="56" spans="1:21" ht="14.25" thickBot="1" x14ac:dyDescent="0.2">
      <c r="A56" s="22"/>
      <c r="B56" s="153"/>
      <c r="C56" s="14" t="s">
        <v>24</v>
      </c>
      <c r="D56" s="15">
        <v>8.3000000000000007</v>
      </c>
      <c r="E56" s="15">
        <v>20.5</v>
      </c>
      <c r="F56" s="15">
        <v>23.2</v>
      </c>
      <c r="G56" s="15">
        <v>31.2</v>
      </c>
      <c r="H56" s="15">
        <v>46.8</v>
      </c>
      <c r="I56" s="15">
        <v>28.1</v>
      </c>
      <c r="J56" s="21">
        <v>20.2</v>
      </c>
      <c r="K56" s="21">
        <v>1.5</v>
      </c>
      <c r="L56" s="21">
        <v>47.5</v>
      </c>
      <c r="M56" s="21">
        <v>64.099999999999994</v>
      </c>
      <c r="N56" s="21">
        <v>51.1</v>
      </c>
      <c r="O56" s="21">
        <v>53.9</v>
      </c>
      <c r="P56" s="15">
        <f t="shared" si="8"/>
        <v>396.4</v>
      </c>
      <c r="Q56" s="15" t="e">
        <f>#REF!</f>
        <v>#REF!</v>
      </c>
      <c r="R56" s="16" t="e">
        <f t="shared" si="1"/>
        <v>#REF!</v>
      </c>
      <c r="T56" s="122" t="e">
        <f>SUM(#REF!)</f>
        <v>#REF!</v>
      </c>
      <c r="U56" s="16" t="e">
        <f t="shared" si="3"/>
        <v>#REF!</v>
      </c>
    </row>
    <row r="57" spans="1:21" x14ac:dyDescent="0.15">
      <c r="A57" s="22"/>
      <c r="B57" s="155" t="s">
        <v>33</v>
      </c>
      <c r="C57" s="8" t="s">
        <v>19</v>
      </c>
      <c r="D57" s="9">
        <v>146.9</v>
      </c>
      <c r="E57" s="9">
        <v>490.2</v>
      </c>
      <c r="F57" s="9">
        <v>291.3</v>
      </c>
      <c r="G57" s="9">
        <v>264.3</v>
      </c>
      <c r="H57" s="9">
        <v>480.9</v>
      </c>
      <c r="I57" s="9">
        <v>256.8</v>
      </c>
      <c r="J57" s="18">
        <v>247.4</v>
      </c>
      <c r="K57" s="18">
        <v>79</v>
      </c>
      <c r="L57" s="18">
        <v>60.8</v>
      </c>
      <c r="M57" s="18">
        <v>63.9</v>
      </c>
      <c r="N57" s="18">
        <v>76.2</v>
      </c>
      <c r="O57" s="18">
        <v>95.2</v>
      </c>
      <c r="P57" s="9">
        <f t="shared" ref="P57:P110" si="9">SUM(D57:O57)</f>
        <v>2552.8999999999996</v>
      </c>
      <c r="Q57" s="9" t="e">
        <f>#REF!</f>
        <v>#REF!</v>
      </c>
      <c r="R57" s="10" t="e">
        <f t="shared" ref="R57:R110" si="10">IF(P57=0,"－",P57/Q57*100)</f>
        <v>#REF!</v>
      </c>
      <c r="T57" s="125" t="e">
        <f>SUM(#REF!)</f>
        <v>#REF!</v>
      </c>
      <c r="U57" s="126" t="e">
        <f t="shared" si="3"/>
        <v>#REF!</v>
      </c>
    </row>
    <row r="58" spans="1:21" x14ac:dyDescent="0.15">
      <c r="A58" s="22"/>
      <c r="B58" s="144"/>
      <c r="C58" s="11" t="s">
        <v>20</v>
      </c>
      <c r="D58" s="12">
        <v>15</v>
      </c>
      <c r="E58" s="12">
        <v>50.1</v>
      </c>
      <c r="F58" s="12">
        <v>29.8</v>
      </c>
      <c r="G58" s="12">
        <v>27</v>
      </c>
      <c r="H58" s="12">
        <v>49.1</v>
      </c>
      <c r="I58" s="12">
        <v>26.2</v>
      </c>
      <c r="J58" s="20">
        <v>25.3</v>
      </c>
      <c r="K58" s="20">
        <v>8.1</v>
      </c>
      <c r="L58" s="20">
        <v>6</v>
      </c>
      <c r="M58" s="20">
        <v>6.5</v>
      </c>
      <c r="N58" s="20">
        <v>7.8</v>
      </c>
      <c r="O58" s="20">
        <v>9.6999999999999993</v>
      </c>
      <c r="P58" s="12">
        <f t="shared" si="9"/>
        <v>260.60000000000002</v>
      </c>
      <c r="Q58" s="12" t="e">
        <f>#REF!</f>
        <v>#REF!</v>
      </c>
      <c r="R58" s="13" t="e">
        <f t="shared" si="10"/>
        <v>#REF!</v>
      </c>
      <c r="T58" s="121" t="e">
        <f>SUM(#REF!)</f>
        <v>#REF!</v>
      </c>
      <c r="U58" s="13" t="e">
        <f t="shared" si="3"/>
        <v>#REF!</v>
      </c>
    </row>
    <row r="59" spans="1:21" x14ac:dyDescent="0.15">
      <c r="A59" s="22"/>
      <c r="B59" s="144"/>
      <c r="C59" s="11" t="s">
        <v>21</v>
      </c>
      <c r="D59" s="12">
        <v>131.9</v>
      </c>
      <c r="E59" s="12">
        <v>440.09999999999997</v>
      </c>
      <c r="F59" s="12">
        <v>261.5</v>
      </c>
      <c r="G59" s="12">
        <v>237.3</v>
      </c>
      <c r="H59" s="12">
        <v>431.79999999999995</v>
      </c>
      <c r="I59" s="12">
        <v>230.60000000000002</v>
      </c>
      <c r="J59" s="12">
        <v>222.1</v>
      </c>
      <c r="K59" s="12">
        <v>70.900000000000006</v>
      </c>
      <c r="L59" s="12">
        <v>54.8</v>
      </c>
      <c r="M59" s="12">
        <v>57.4</v>
      </c>
      <c r="N59" s="12">
        <v>68.400000000000006</v>
      </c>
      <c r="O59" s="12">
        <v>85.5</v>
      </c>
      <c r="P59" s="12">
        <f t="shared" si="9"/>
        <v>2292.3000000000002</v>
      </c>
      <c r="Q59" s="12" t="e">
        <f>#REF!</f>
        <v>#REF!</v>
      </c>
      <c r="R59" s="13" t="e">
        <f t="shared" si="10"/>
        <v>#REF!</v>
      </c>
      <c r="T59" s="121" t="e">
        <f>SUM(#REF!)</f>
        <v>#REF!</v>
      </c>
      <c r="U59" s="13" t="e">
        <f t="shared" si="3"/>
        <v>#REF!</v>
      </c>
    </row>
    <row r="60" spans="1:21" x14ac:dyDescent="0.15">
      <c r="A60" s="22"/>
      <c r="B60" s="144"/>
      <c r="C60" s="11" t="s">
        <v>22</v>
      </c>
      <c r="D60" s="12">
        <v>146.9</v>
      </c>
      <c r="E60" s="12">
        <v>490.2</v>
      </c>
      <c r="F60" s="12">
        <v>291.3</v>
      </c>
      <c r="G60" s="12">
        <v>264.3</v>
      </c>
      <c r="H60" s="12">
        <v>480.9</v>
      </c>
      <c r="I60" s="12">
        <v>256.8</v>
      </c>
      <c r="J60" s="12">
        <v>247.4</v>
      </c>
      <c r="K60" s="12">
        <v>79</v>
      </c>
      <c r="L60" s="12">
        <v>60.8</v>
      </c>
      <c r="M60" s="12">
        <v>63.9</v>
      </c>
      <c r="N60" s="12">
        <v>76.2</v>
      </c>
      <c r="O60" s="12">
        <v>95.2</v>
      </c>
      <c r="P60" s="12">
        <f t="shared" si="9"/>
        <v>2552.8999999999996</v>
      </c>
      <c r="Q60" s="12" t="e">
        <f>#REF!</f>
        <v>#REF!</v>
      </c>
      <c r="R60" s="13" t="e">
        <f t="shared" si="10"/>
        <v>#REF!</v>
      </c>
      <c r="T60" s="121" t="e">
        <f>SUM(#REF!)</f>
        <v>#REF!</v>
      </c>
      <c r="U60" s="13" t="e">
        <f t="shared" si="3"/>
        <v>#REF!</v>
      </c>
    </row>
    <row r="61" spans="1:21" x14ac:dyDescent="0.15">
      <c r="A61" s="22"/>
      <c r="B61" s="144"/>
      <c r="C61" s="11" t="s">
        <v>23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2">
        <f t="shared" si="9"/>
        <v>0</v>
      </c>
      <c r="Q61" s="12" t="e">
        <f>#REF!</f>
        <v>#REF!</v>
      </c>
      <c r="R61" s="13" t="str">
        <f t="shared" si="10"/>
        <v>－</v>
      </c>
      <c r="T61" s="121" t="e">
        <f>SUM(#REF!)</f>
        <v>#REF!</v>
      </c>
      <c r="U61" s="13" t="str">
        <f t="shared" si="3"/>
        <v>－</v>
      </c>
    </row>
    <row r="62" spans="1:21" ht="14.25" thickBot="1" x14ac:dyDescent="0.2">
      <c r="A62" s="22"/>
      <c r="B62" s="145"/>
      <c r="C62" s="14" t="s">
        <v>24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15">
        <f t="shared" si="9"/>
        <v>0</v>
      </c>
      <c r="Q62" s="15" t="e">
        <f>#REF!</f>
        <v>#REF!</v>
      </c>
      <c r="R62" s="16" t="str">
        <f t="shared" si="10"/>
        <v>－</v>
      </c>
      <c r="T62" s="123" t="e">
        <f>SUM(#REF!)</f>
        <v>#REF!</v>
      </c>
      <c r="U62" s="124" t="str">
        <f t="shared" si="3"/>
        <v>－</v>
      </c>
    </row>
    <row r="63" spans="1:21" x14ac:dyDescent="0.15">
      <c r="A63" s="22"/>
      <c r="B63" s="155" t="s">
        <v>34</v>
      </c>
      <c r="C63" s="8" t="s">
        <v>19</v>
      </c>
      <c r="D63" s="9">
        <v>75.3</v>
      </c>
      <c r="E63" s="9">
        <v>86.5</v>
      </c>
      <c r="F63" s="9">
        <v>79.900000000000006</v>
      </c>
      <c r="G63" s="9">
        <v>110.8</v>
      </c>
      <c r="H63" s="9">
        <v>106</v>
      </c>
      <c r="I63" s="9">
        <v>94</v>
      </c>
      <c r="J63" s="18">
        <v>101</v>
      </c>
      <c r="K63" s="18">
        <v>38.1</v>
      </c>
      <c r="L63" s="18">
        <v>43.8</v>
      </c>
      <c r="M63" s="18">
        <v>39.5</v>
      </c>
      <c r="N63" s="18">
        <v>35.1</v>
      </c>
      <c r="O63" s="18">
        <v>36.9</v>
      </c>
      <c r="P63" s="9">
        <f t="shared" si="9"/>
        <v>846.9</v>
      </c>
      <c r="Q63" s="9" t="e">
        <f>#REF!</f>
        <v>#REF!</v>
      </c>
      <c r="R63" s="10" t="e">
        <f t="shared" si="10"/>
        <v>#REF!</v>
      </c>
      <c r="T63" s="127" t="e">
        <f>SUM(#REF!)</f>
        <v>#REF!</v>
      </c>
      <c r="U63" s="10" t="e">
        <f t="shared" si="3"/>
        <v>#REF!</v>
      </c>
    </row>
    <row r="64" spans="1:21" x14ac:dyDescent="0.15">
      <c r="A64" s="22"/>
      <c r="B64" s="144"/>
      <c r="C64" s="11" t="s">
        <v>20</v>
      </c>
      <c r="D64" s="12">
        <v>33.200000000000003</v>
      </c>
      <c r="E64" s="12">
        <v>25.8</v>
      </c>
      <c r="F64" s="12">
        <v>28.2</v>
      </c>
      <c r="G64" s="12">
        <v>25.8</v>
      </c>
      <c r="H64" s="12">
        <v>24</v>
      </c>
      <c r="I64" s="12">
        <v>22.3</v>
      </c>
      <c r="J64" s="20">
        <v>30</v>
      </c>
      <c r="K64" s="20">
        <v>15.9</v>
      </c>
      <c r="L64" s="20">
        <v>26.8</v>
      </c>
      <c r="M64" s="20">
        <v>17.399999999999999</v>
      </c>
      <c r="N64" s="20">
        <v>13.6</v>
      </c>
      <c r="O64" s="20">
        <v>12.4</v>
      </c>
      <c r="P64" s="12">
        <f t="shared" si="9"/>
        <v>275.40000000000003</v>
      </c>
      <c r="Q64" s="12" t="e">
        <f>#REF!</f>
        <v>#REF!</v>
      </c>
      <c r="R64" s="13" t="e">
        <f t="shared" si="10"/>
        <v>#REF!</v>
      </c>
      <c r="T64" s="121" t="e">
        <f>SUM(#REF!)</f>
        <v>#REF!</v>
      </c>
      <c r="U64" s="13" t="e">
        <f t="shared" si="3"/>
        <v>#REF!</v>
      </c>
    </row>
    <row r="65" spans="1:21" x14ac:dyDescent="0.15">
      <c r="A65" s="22"/>
      <c r="B65" s="144"/>
      <c r="C65" s="11" t="s">
        <v>21</v>
      </c>
      <c r="D65" s="12">
        <v>42.099999999999994</v>
      </c>
      <c r="E65" s="12">
        <v>60.7</v>
      </c>
      <c r="F65" s="12">
        <v>51.7</v>
      </c>
      <c r="G65" s="12">
        <v>85</v>
      </c>
      <c r="H65" s="12">
        <v>82</v>
      </c>
      <c r="I65" s="12">
        <v>71.7</v>
      </c>
      <c r="J65" s="12">
        <v>71</v>
      </c>
      <c r="K65" s="12">
        <v>22.200000000000003</v>
      </c>
      <c r="L65" s="12">
        <v>16.999999999999996</v>
      </c>
      <c r="M65" s="12">
        <v>22.1</v>
      </c>
      <c r="N65" s="12">
        <v>21.5</v>
      </c>
      <c r="O65" s="12">
        <v>24.5</v>
      </c>
      <c r="P65" s="12">
        <f t="shared" si="9"/>
        <v>571.5</v>
      </c>
      <c r="Q65" s="12" t="e">
        <f>#REF!</f>
        <v>#REF!</v>
      </c>
      <c r="R65" s="13" t="e">
        <f t="shared" si="10"/>
        <v>#REF!</v>
      </c>
      <c r="T65" s="121" t="e">
        <f>SUM(#REF!)</f>
        <v>#REF!</v>
      </c>
      <c r="U65" s="13" t="e">
        <f t="shared" si="3"/>
        <v>#REF!</v>
      </c>
    </row>
    <row r="66" spans="1:21" x14ac:dyDescent="0.15">
      <c r="A66" s="22"/>
      <c r="B66" s="144"/>
      <c r="C66" s="11" t="s">
        <v>22</v>
      </c>
      <c r="D66" s="12">
        <v>75</v>
      </c>
      <c r="E66" s="12">
        <v>85.5</v>
      </c>
      <c r="F66" s="12">
        <v>79.100000000000009</v>
      </c>
      <c r="G66" s="12">
        <v>110</v>
      </c>
      <c r="H66" s="12">
        <v>102.7</v>
      </c>
      <c r="I66" s="12">
        <v>92.1</v>
      </c>
      <c r="J66" s="12">
        <v>100.5</v>
      </c>
      <c r="K66" s="12">
        <v>37.700000000000003</v>
      </c>
      <c r="L66" s="12">
        <v>43.4</v>
      </c>
      <c r="M66" s="12">
        <v>39.1</v>
      </c>
      <c r="N66" s="12">
        <v>34.700000000000003</v>
      </c>
      <c r="O66" s="12">
        <v>36.5</v>
      </c>
      <c r="P66" s="12">
        <f t="shared" si="9"/>
        <v>836.30000000000007</v>
      </c>
      <c r="Q66" s="12" t="e">
        <f>#REF!</f>
        <v>#REF!</v>
      </c>
      <c r="R66" s="13" t="e">
        <f t="shared" si="10"/>
        <v>#REF!</v>
      </c>
      <c r="T66" s="121" t="e">
        <f>SUM(#REF!)</f>
        <v>#REF!</v>
      </c>
      <c r="U66" s="13" t="e">
        <f t="shared" si="3"/>
        <v>#REF!</v>
      </c>
    </row>
    <row r="67" spans="1:21" x14ac:dyDescent="0.15">
      <c r="A67" s="22"/>
      <c r="B67" s="144"/>
      <c r="C67" s="11" t="s">
        <v>23</v>
      </c>
      <c r="D67" s="12">
        <v>0.3</v>
      </c>
      <c r="E67" s="12">
        <v>1</v>
      </c>
      <c r="F67" s="12">
        <v>0.8</v>
      </c>
      <c r="G67" s="12">
        <v>0.8</v>
      </c>
      <c r="H67" s="12">
        <v>3.3</v>
      </c>
      <c r="I67" s="12">
        <v>1.9</v>
      </c>
      <c r="J67" s="20">
        <v>0.5</v>
      </c>
      <c r="K67" s="20">
        <v>0.4</v>
      </c>
      <c r="L67" s="20">
        <v>0.4</v>
      </c>
      <c r="M67" s="20">
        <v>0.4</v>
      </c>
      <c r="N67" s="20">
        <v>0.4</v>
      </c>
      <c r="O67" s="20">
        <v>0.4</v>
      </c>
      <c r="P67" s="12">
        <f t="shared" si="9"/>
        <v>10.600000000000001</v>
      </c>
      <c r="Q67" s="12" t="e">
        <f>#REF!</f>
        <v>#REF!</v>
      </c>
      <c r="R67" s="13" t="e">
        <f t="shared" si="10"/>
        <v>#REF!</v>
      </c>
      <c r="T67" s="121" t="e">
        <f>SUM(#REF!)</f>
        <v>#REF!</v>
      </c>
      <c r="U67" s="13" t="e">
        <f t="shared" si="3"/>
        <v>#REF!</v>
      </c>
    </row>
    <row r="68" spans="1:21" ht="14.25" thickBot="1" x14ac:dyDescent="0.2">
      <c r="A68" s="22"/>
      <c r="B68" s="145"/>
      <c r="C68" s="14" t="s">
        <v>24</v>
      </c>
      <c r="D68" s="15">
        <v>0.3</v>
      </c>
      <c r="E68" s="15">
        <v>1</v>
      </c>
      <c r="F68" s="15">
        <v>0.8</v>
      </c>
      <c r="G68" s="15">
        <v>0.8</v>
      </c>
      <c r="H68" s="15">
        <v>3.3</v>
      </c>
      <c r="I68" s="15">
        <v>1.9</v>
      </c>
      <c r="J68" s="21">
        <v>0.5</v>
      </c>
      <c r="K68" s="21">
        <v>0.4</v>
      </c>
      <c r="L68" s="21">
        <v>0.4</v>
      </c>
      <c r="M68" s="21">
        <v>0.4</v>
      </c>
      <c r="N68" s="21">
        <v>0.5</v>
      </c>
      <c r="O68" s="21">
        <v>0.4</v>
      </c>
      <c r="P68" s="15">
        <f t="shared" si="9"/>
        <v>10.700000000000001</v>
      </c>
      <c r="Q68" s="15" t="e">
        <f>#REF!</f>
        <v>#REF!</v>
      </c>
      <c r="R68" s="16" t="e">
        <f t="shared" si="10"/>
        <v>#REF!</v>
      </c>
      <c r="T68" s="122" t="e">
        <f>SUM(#REF!)</f>
        <v>#REF!</v>
      </c>
      <c r="U68" s="16" t="e">
        <f t="shared" ref="U68:U128" si="11">IF(P68=0,"－",P68/T68*100)</f>
        <v>#REF!</v>
      </c>
    </row>
    <row r="69" spans="1:21" x14ac:dyDescent="0.15">
      <c r="A69" s="22"/>
      <c r="B69" s="143" t="s">
        <v>35</v>
      </c>
      <c r="C69" s="8" t="s">
        <v>19</v>
      </c>
      <c r="D69" s="9">
        <v>114.8</v>
      </c>
      <c r="E69" s="9">
        <v>26.6</v>
      </c>
      <c r="F69" s="9">
        <v>98.1</v>
      </c>
      <c r="G69" s="9">
        <v>149</v>
      </c>
      <c r="H69" s="9">
        <v>168.2</v>
      </c>
      <c r="I69" s="9">
        <v>115.2</v>
      </c>
      <c r="J69" s="18">
        <v>97.6</v>
      </c>
      <c r="K69" s="18">
        <v>23.6</v>
      </c>
      <c r="L69" s="18">
        <v>168.3</v>
      </c>
      <c r="M69" s="18">
        <v>240.9</v>
      </c>
      <c r="N69" s="18">
        <v>239.10000000000002</v>
      </c>
      <c r="O69" s="18">
        <v>123.5</v>
      </c>
      <c r="P69" s="9">
        <f t="shared" si="9"/>
        <v>1564.9</v>
      </c>
      <c r="Q69" s="9" t="e">
        <f>#REF!</f>
        <v>#REF!</v>
      </c>
      <c r="R69" s="10" t="e">
        <f t="shared" si="10"/>
        <v>#REF!</v>
      </c>
      <c r="T69" s="125" t="e">
        <f>SUM(#REF!)</f>
        <v>#REF!</v>
      </c>
      <c r="U69" s="126" t="e">
        <f t="shared" si="11"/>
        <v>#REF!</v>
      </c>
    </row>
    <row r="70" spans="1:21" x14ac:dyDescent="0.15">
      <c r="A70" s="22"/>
      <c r="B70" s="144"/>
      <c r="C70" s="23" t="s">
        <v>36</v>
      </c>
      <c r="D70" s="12">
        <v>29.7</v>
      </c>
      <c r="E70" s="12">
        <v>4.5</v>
      </c>
      <c r="F70" s="12">
        <v>24.5</v>
      </c>
      <c r="G70" s="12">
        <v>39.5</v>
      </c>
      <c r="H70" s="12">
        <v>54.8</v>
      </c>
      <c r="I70" s="12">
        <v>32.9</v>
      </c>
      <c r="J70" s="20">
        <v>28.3</v>
      </c>
      <c r="K70" s="20">
        <v>5.0999999999999996</v>
      </c>
      <c r="L70" s="20">
        <v>71.400000000000006</v>
      </c>
      <c r="M70" s="20">
        <v>123.6</v>
      </c>
      <c r="N70" s="20">
        <v>114.1</v>
      </c>
      <c r="O70" s="20">
        <v>55.1</v>
      </c>
      <c r="P70" s="12">
        <f t="shared" si="9"/>
        <v>583.50000000000011</v>
      </c>
      <c r="Q70" s="12" t="e">
        <f>#REF!</f>
        <v>#REF!</v>
      </c>
      <c r="R70" s="13" t="e">
        <f t="shared" si="10"/>
        <v>#REF!</v>
      </c>
      <c r="T70" s="121" t="e">
        <f>SUM(#REF!)</f>
        <v>#REF!</v>
      </c>
      <c r="U70" s="13" t="e">
        <f t="shared" si="11"/>
        <v>#REF!</v>
      </c>
    </row>
    <row r="71" spans="1:21" x14ac:dyDescent="0.15">
      <c r="A71" s="22"/>
      <c r="B71" s="144"/>
      <c r="C71" s="11" t="s">
        <v>21</v>
      </c>
      <c r="D71" s="12">
        <v>85.1</v>
      </c>
      <c r="E71" s="12">
        <v>22.1</v>
      </c>
      <c r="F71" s="12">
        <v>73.599999999999994</v>
      </c>
      <c r="G71" s="12">
        <v>109.5</v>
      </c>
      <c r="H71" s="12">
        <v>113.39999999999999</v>
      </c>
      <c r="I71" s="12">
        <v>82.300000000000011</v>
      </c>
      <c r="J71" s="12">
        <v>69.3</v>
      </c>
      <c r="K71" s="12">
        <v>18.5</v>
      </c>
      <c r="L71" s="12">
        <v>96.9</v>
      </c>
      <c r="M71" s="12">
        <v>117.30000000000001</v>
      </c>
      <c r="N71" s="12">
        <v>125.00000000000003</v>
      </c>
      <c r="O71" s="12">
        <v>68.400000000000006</v>
      </c>
      <c r="P71" s="12">
        <f t="shared" si="9"/>
        <v>981.4</v>
      </c>
      <c r="Q71" s="12" t="e">
        <f>#REF!</f>
        <v>#REF!</v>
      </c>
      <c r="R71" s="13" t="e">
        <f t="shared" si="10"/>
        <v>#REF!</v>
      </c>
      <c r="T71" s="121" t="e">
        <f>SUM(#REF!)</f>
        <v>#REF!</v>
      </c>
      <c r="U71" s="13" t="e">
        <f t="shared" si="11"/>
        <v>#REF!</v>
      </c>
    </row>
    <row r="72" spans="1:21" x14ac:dyDescent="0.15">
      <c r="A72" s="22"/>
      <c r="B72" s="144"/>
      <c r="C72" s="11" t="s">
        <v>22</v>
      </c>
      <c r="D72" s="12">
        <v>62.599999999999994</v>
      </c>
      <c r="E72" s="12">
        <v>19.200000000000003</v>
      </c>
      <c r="F72" s="12">
        <v>56.199999999999996</v>
      </c>
      <c r="G72" s="12">
        <v>77.400000000000006</v>
      </c>
      <c r="H72" s="12">
        <v>86.799999999999983</v>
      </c>
      <c r="I72" s="12">
        <v>58.7</v>
      </c>
      <c r="J72" s="12">
        <v>73</v>
      </c>
      <c r="K72" s="12">
        <v>12.000000000000002</v>
      </c>
      <c r="L72" s="12">
        <v>109.9</v>
      </c>
      <c r="M72" s="12">
        <v>161.9</v>
      </c>
      <c r="N72" s="12">
        <v>168.8</v>
      </c>
      <c r="O72" s="12">
        <v>69.900000000000006</v>
      </c>
      <c r="P72" s="12">
        <f t="shared" si="9"/>
        <v>956.4</v>
      </c>
      <c r="Q72" s="12" t="e">
        <f>#REF!</f>
        <v>#REF!</v>
      </c>
      <c r="R72" s="13" t="e">
        <f t="shared" si="10"/>
        <v>#REF!</v>
      </c>
      <c r="T72" s="121" t="e">
        <f>SUM(#REF!)</f>
        <v>#REF!</v>
      </c>
      <c r="U72" s="13" t="e">
        <f t="shared" si="11"/>
        <v>#REF!</v>
      </c>
    </row>
    <row r="73" spans="1:21" x14ac:dyDescent="0.15">
      <c r="A73" s="22"/>
      <c r="B73" s="144"/>
      <c r="C73" s="11" t="s">
        <v>23</v>
      </c>
      <c r="D73" s="12">
        <v>52.2</v>
      </c>
      <c r="E73" s="12">
        <v>7.4</v>
      </c>
      <c r="F73" s="12">
        <v>41.9</v>
      </c>
      <c r="G73" s="12">
        <v>71.599999999999994</v>
      </c>
      <c r="H73" s="12">
        <v>81.400000000000006</v>
      </c>
      <c r="I73" s="12">
        <v>56.5</v>
      </c>
      <c r="J73" s="20">
        <v>24.6</v>
      </c>
      <c r="K73" s="20">
        <v>11.6</v>
      </c>
      <c r="L73" s="20">
        <v>58.4</v>
      </c>
      <c r="M73" s="20">
        <v>79</v>
      </c>
      <c r="N73" s="20">
        <v>70.3</v>
      </c>
      <c r="O73" s="20">
        <v>53.6</v>
      </c>
      <c r="P73" s="12">
        <f t="shared" si="9"/>
        <v>608.5</v>
      </c>
      <c r="Q73" s="12" t="e">
        <f>#REF!</f>
        <v>#REF!</v>
      </c>
      <c r="R73" s="13" t="e">
        <f t="shared" si="10"/>
        <v>#REF!</v>
      </c>
      <c r="T73" s="121" t="e">
        <f>SUM(#REF!)</f>
        <v>#REF!</v>
      </c>
      <c r="U73" s="13" t="e">
        <f t="shared" si="11"/>
        <v>#REF!</v>
      </c>
    </row>
    <row r="74" spans="1:21" ht="14.25" thickBot="1" x14ac:dyDescent="0.2">
      <c r="A74" s="22"/>
      <c r="B74" s="145"/>
      <c r="C74" s="14" t="s">
        <v>24</v>
      </c>
      <c r="D74" s="15">
        <v>88.7</v>
      </c>
      <c r="E74" s="15">
        <v>10.4</v>
      </c>
      <c r="F74" s="15">
        <v>62.8</v>
      </c>
      <c r="G74" s="15">
        <v>129</v>
      </c>
      <c r="H74" s="15">
        <v>154.69999999999999</v>
      </c>
      <c r="I74" s="15">
        <v>90.5</v>
      </c>
      <c r="J74" s="21">
        <v>32.5</v>
      </c>
      <c r="K74" s="21">
        <v>18.399999999999999</v>
      </c>
      <c r="L74" s="21">
        <v>145.80000000000001</v>
      </c>
      <c r="M74" s="21">
        <v>211.1</v>
      </c>
      <c r="N74" s="21">
        <v>185.5</v>
      </c>
      <c r="O74" s="21">
        <v>118.7</v>
      </c>
      <c r="P74" s="15">
        <f t="shared" si="9"/>
        <v>1248.1000000000001</v>
      </c>
      <c r="Q74" s="15" t="e">
        <f>#REF!</f>
        <v>#REF!</v>
      </c>
      <c r="R74" s="16" t="e">
        <f t="shared" si="10"/>
        <v>#REF!</v>
      </c>
      <c r="T74" s="123" t="e">
        <f>SUM(#REF!)</f>
        <v>#REF!</v>
      </c>
      <c r="U74" s="124" t="e">
        <f t="shared" si="11"/>
        <v>#REF!</v>
      </c>
    </row>
    <row r="75" spans="1:21" x14ac:dyDescent="0.15">
      <c r="A75" s="22"/>
      <c r="B75" s="155" t="s">
        <v>37</v>
      </c>
      <c r="C75" s="8" t="s">
        <v>19</v>
      </c>
      <c r="D75" s="9">
        <v>1</v>
      </c>
      <c r="E75" s="9">
        <v>1.5</v>
      </c>
      <c r="F75" s="9">
        <v>20.7</v>
      </c>
      <c r="G75" s="9">
        <v>23.9</v>
      </c>
      <c r="H75" s="9">
        <v>54.6</v>
      </c>
      <c r="I75" s="9">
        <v>40</v>
      </c>
      <c r="J75" s="18">
        <v>43.4</v>
      </c>
      <c r="K75" s="18">
        <v>1.2</v>
      </c>
      <c r="L75" s="18">
        <v>0.9</v>
      </c>
      <c r="M75" s="18">
        <v>1.1000000000000001</v>
      </c>
      <c r="N75" s="18">
        <v>0.8</v>
      </c>
      <c r="O75" s="18">
        <v>2.1</v>
      </c>
      <c r="P75" s="9">
        <f t="shared" si="9"/>
        <v>191.2</v>
      </c>
      <c r="Q75" s="9" t="e">
        <f>#REF!</f>
        <v>#REF!</v>
      </c>
      <c r="R75" s="10" t="e">
        <f t="shared" si="10"/>
        <v>#REF!</v>
      </c>
      <c r="T75" s="127" t="e">
        <f>SUM(#REF!)</f>
        <v>#REF!</v>
      </c>
      <c r="U75" s="10" t="e">
        <f t="shared" si="11"/>
        <v>#REF!</v>
      </c>
    </row>
    <row r="76" spans="1:21" x14ac:dyDescent="0.15">
      <c r="A76" s="22"/>
      <c r="B76" s="144"/>
      <c r="C76" s="11" t="s">
        <v>20</v>
      </c>
      <c r="D76" s="12">
        <v>0.2</v>
      </c>
      <c r="E76" s="12">
        <v>0.3</v>
      </c>
      <c r="F76" s="12">
        <v>1.7</v>
      </c>
      <c r="G76" s="12">
        <v>1.9</v>
      </c>
      <c r="H76" s="12">
        <v>10</v>
      </c>
      <c r="I76" s="12">
        <v>5.0999999999999996</v>
      </c>
      <c r="J76" s="20">
        <v>4.3</v>
      </c>
      <c r="K76" s="20">
        <v>0.1</v>
      </c>
      <c r="L76" s="20">
        <v>0.1</v>
      </c>
      <c r="M76" s="20">
        <v>0.3</v>
      </c>
      <c r="N76" s="20">
        <v>0.2</v>
      </c>
      <c r="O76" s="20">
        <v>0.1</v>
      </c>
      <c r="P76" s="12">
        <f t="shared" si="9"/>
        <v>24.300000000000004</v>
      </c>
      <c r="Q76" s="12" t="e">
        <f>#REF!</f>
        <v>#REF!</v>
      </c>
      <c r="R76" s="13" t="e">
        <f t="shared" si="10"/>
        <v>#REF!</v>
      </c>
      <c r="T76" s="121" t="e">
        <f>SUM(#REF!)</f>
        <v>#REF!</v>
      </c>
      <c r="U76" s="13" t="e">
        <f t="shared" si="11"/>
        <v>#REF!</v>
      </c>
    </row>
    <row r="77" spans="1:21" x14ac:dyDescent="0.15">
      <c r="A77" s="22"/>
      <c r="B77" s="144"/>
      <c r="C77" s="11" t="s">
        <v>21</v>
      </c>
      <c r="D77" s="12">
        <v>0.8</v>
      </c>
      <c r="E77" s="12">
        <v>1.2</v>
      </c>
      <c r="F77" s="12">
        <v>19</v>
      </c>
      <c r="G77" s="12">
        <v>22</v>
      </c>
      <c r="H77" s="12">
        <v>44.6</v>
      </c>
      <c r="I77" s="12">
        <v>34.9</v>
      </c>
      <c r="J77" s="12">
        <v>39.1</v>
      </c>
      <c r="K77" s="12">
        <v>1.0999999999999999</v>
      </c>
      <c r="L77" s="12">
        <v>0.8</v>
      </c>
      <c r="M77" s="12">
        <v>0.8</v>
      </c>
      <c r="N77" s="12">
        <v>0.60000000000000009</v>
      </c>
      <c r="O77" s="12">
        <v>2</v>
      </c>
      <c r="P77" s="12">
        <f t="shared" si="9"/>
        <v>166.9</v>
      </c>
      <c r="Q77" s="12" t="e">
        <f>#REF!</f>
        <v>#REF!</v>
      </c>
      <c r="R77" s="13" t="e">
        <f t="shared" si="10"/>
        <v>#REF!</v>
      </c>
      <c r="T77" s="121" t="e">
        <f>SUM(#REF!)</f>
        <v>#REF!</v>
      </c>
      <c r="U77" s="13" t="e">
        <f t="shared" si="11"/>
        <v>#REF!</v>
      </c>
    </row>
    <row r="78" spans="1:21" x14ac:dyDescent="0.15">
      <c r="A78" s="22"/>
      <c r="B78" s="144"/>
      <c r="C78" s="11" t="s">
        <v>22</v>
      </c>
      <c r="D78" s="12">
        <v>0.8</v>
      </c>
      <c r="E78" s="12">
        <v>0.6</v>
      </c>
      <c r="F78" s="12">
        <v>19.8</v>
      </c>
      <c r="G78" s="12">
        <v>22.7</v>
      </c>
      <c r="H78" s="12">
        <v>52.4</v>
      </c>
      <c r="I78" s="12">
        <v>37.200000000000003</v>
      </c>
      <c r="J78" s="12">
        <v>42.9</v>
      </c>
      <c r="K78" s="12">
        <v>1.0999999999999999</v>
      </c>
      <c r="L78" s="12">
        <v>0.8</v>
      </c>
      <c r="M78" s="12">
        <v>0.8</v>
      </c>
      <c r="N78" s="12">
        <v>0.60000000000000009</v>
      </c>
      <c r="O78" s="12">
        <v>2</v>
      </c>
      <c r="P78" s="12">
        <f t="shared" si="9"/>
        <v>181.70000000000002</v>
      </c>
      <c r="Q78" s="12" t="e">
        <f>#REF!</f>
        <v>#REF!</v>
      </c>
      <c r="R78" s="13" t="e">
        <f t="shared" si="10"/>
        <v>#REF!</v>
      </c>
      <c r="T78" s="121" t="e">
        <f>SUM(#REF!)</f>
        <v>#REF!</v>
      </c>
      <c r="U78" s="13" t="e">
        <f t="shared" si="11"/>
        <v>#REF!</v>
      </c>
    </row>
    <row r="79" spans="1:21" x14ac:dyDescent="0.15">
      <c r="A79" s="22"/>
      <c r="B79" s="144"/>
      <c r="C79" s="11" t="s">
        <v>23</v>
      </c>
      <c r="D79" s="12">
        <v>0.2</v>
      </c>
      <c r="E79" s="12">
        <v>0.9</v>
      </c>
      <c r="F79" s="12">
        <v>0.9</v>
      </c>
      <c r="G79" s="12">
        <v>1.2</v>
      </c>
      <c r="H79" s="12">
        <v>2.2000000000000002</v>
      </c>
      <c r="I79" s="12">
        <v>2.8</v>
      </c>
      <c r="J79" s="20">
        <v>0.5</v>
      </c>
      <c r="K79" s="20">
        <v>0.1</v>
      </c>
      <c r="L79" s="20">
        <v>0.1</v>
      </c>
      <c r="M79" s="20">
        <v>0.3</v>
      </c>
      <c r="N79" s="20">
        <v>0.2</v>
      </c>
      <c r="O79" s="20">
        <v>0.1</v>
      </c>
      <c r="P79" s="12">
        <f t="shared" si="9"/>
        <v>9.4999999999999982</v>
      </c>
      <c r="Q79" s="12" t="e">
        <f>#REF!</f>
        <v>#REF!</v>
      </c>
      <c r="R79" s="13" t="e">
        <f t="shared" si="10"/>
        <v>#REF!</v>
      </c>
      <c r="T79" s="121" t="e">
        <f>SUM(#REF!)</f>
        <v>#REF!</v>
      </c>
      <c r="U79" s="13" t="e">
        <f t="shared" si="11"/>
        <v>#REF!</v>
      </c>
    </row>
    <row r="80" spans="1:21" ht="14.25" thickBot="1" x14ac:dyDescent="0.2">
      <c r="A80" s="22"/>
      <c r="B80" s="145"/>
      <c r="C80" s="14" t="s">
        <v>24</v>
      </c>
      <c r="D80" s="15">
        <v>0.2</v>
      </c>
      <c r="E80" s="15">
        <v>0.9</v>
      </c>
      <c r="F80" s="15">
        <v>0.9</v>
      </c>
      <c r="G80" s="15">
        <v>1.5</v>
      </c>
      <c r="H80" s="15">
        <v>2.7</v>
      </c>
      <c r="I80" s="15">
        <v>3.4</v>
      </c>
      <c r="J80" s="21">
        <v>0.7</v>
      </c>
      <c r="K80" s="21">
        <v>0.1</v>
      </c>
      <c r="L80" s="21">
        <v>0.1</v>
      </c>
      <c r="M80" s="21">
        <v>0.3</v>
      </c>
      <c r="N80" s="21">
        <v>0.2</v>
      </c>
      <c r="O80" s="21">
        <v>0.3</v>
      </c>
      <c r="P80" s="15">
        <f t="shared" si="9"/>
        <v>11.299999999999999</v>
      </c>
      <c r="Q80" s="15" t="e">
        <f>#REF!</f>
        <v>#REF!</v>
      </c>
      <c r="R80" s="16" t="e">
        <f t="shared" si="10"/>
        <v>#REF!</v>
      </c>
      <c r="T80" s="122" t="e">
        <f>SUM(#REF!)</f>
        <v>#REF!</v>
      </c>
      <c r="U80" s="16" t="e">
        <f t="shared" si="11"/>
        <v>#REF!</v>
      </c>
    </row>
    <row r="81" spans="1:21" x14ac:dyDescent="0.15">
      <c r="A81" s="22"/>
      <c r="B81" s="155" t="s">
        <v>38</v>
      </c>
      <c r="C81" s="8" t="s">
        <v>19</v>
      </c>
      <c r="D81" s="132">
        <v>17.8</v>
      </c>
      <c r="E81" s="132">
        <v>33.9</v>
      </c>
      <c r="F81" s="132">
        <v>28.8</v>
      </c>
      <c r="G81" s="132">
        <v>115</v>
      </c>
      <c r="H81" s="132">
        <v>90.7</v>
      </c>
      <c r="I81" s="132">
        <v>33.9</v>
      </c>
      <c r="J81" s="136">
        <v>29.7</v>
      </c>
      <c r="K81" s="136">
        <v>15.9</v>
      </c>
      <c r="L81" s="136">
        <v>13.7</v>
      </c>
      <c r="M81" s="136">
        <v>16.899999999999999</v>
      </c>
      <c r="N81" s="136">
        <v>17.8</v>
      </c>
      <c r="O81" s="136">
        <v>17.8</v>
      </c>
      <c r="P81" s="9">
        <f t="shared" si="9"/>
        <v>431.89999999999992</v>
      </c>
      <c r="Q81" s="9" t="e">
        <f>#REF!</f>
        <v>#REF!</v>
      </c>
      <c r="R81" s="10" t="e">
        <f t="shared" si="10"/>
        <v>#REF!</v>
      </c>
      <c r="T81" s="125" t="e">
        <f>SUM(#REF!)</f>
        <v>#REF!</v>
      </c>
      <c r="U81" s="126" t="e">
        <f t="shared" si="11"/>
        <v>#REF!</v>
      </c>
    </row>
    <row r="82" spans="1:21" x14ac:dyDescent="0.15">
      <c r="A82" s="22"/>
      <c r="B82" s="144"/>
      <c r="C82" s="11" t="s">
        <v>20</v>
      </c>
      <c r="D82" s="133">
        <v>2.2999999999999998</v>
      </c>
      <c r="E82" s="133">
        <v>2.6</v>
      </c>
      <c r="F82" s="133">
        <v>3.7</v>
      </c>
      <c r="G82" s="133">
        <v>3.2</v>
      </c>
      <c r="H82" s="133">
        <v>2.9</v>
      </c>
      <c r="I82" s="133">
        <v>3.5</v>
      </c>
      <c r="J82" s="137">
        <v>3.8</v>
      </c>
      <c r="K82" s="137">
        <v>2.9</v>
      </c>
      <c r="L82" s="137">
        <v>1.9</v>
      </c>
      <c r="M82" s="137">
        <v>1.7</v>
      </c>
      <c r="N82" s="137">
        <v>2</v>
      </c>
      <c r="O82" s="137">
        <v>2.2999999999999998</v>
      </c>
      <c r="P82" s="12">
        <f t="shared" si="9"/>
        <v>32.799999999999997</v>
      </c>
      <c r="Q82" s="12" t="e">
        <f>#REF!</f>
        <v>#REF!</v>
      </c>
      <c r="R82" s="13" t="e">
        <f t="shared" si="10"/>
        <v>#REF!</v>
      </c>
      <c r="T82" s="121" t="e">
        <f>SUM(#REF!)</f>
        <v>#REF!</v>
      </c>
      <c r="U82" s="13" t="e">
        <f t="shared" si="11"/>
        <v>#REF!</v>
      </c>
    </row>
    <row r="83" spans="1:21" x14ac:dyDescent="0.15">
      <c r="A83" s="22"/>
      <c r="B83" s="144"/>
      <c r="C83" s="11" t="s">
        <v>21</v>
      </c>
      <c r="D83" s="134">
        <v>15.5</v>
      </c>
      <c r="E83" s="134">
        <v>31.299999999999997</v>
      </c>
      <c r="F83" s="134">
        <v>25.1</v>
      </c>
      <c r="G83" s="134">
        <v>111.8</v>
      </c>
      <c r="H83" s="134">
        <v>87.8</v>
      </c>
      <c r="I83" s="134">
        <v>30.4</v>
      </c>
      <c r="J83" s="134">
        <v>25.9</v>
      </c>
      <c r="K83" s="134">
        <v>13</v>
      </c>
      <c r="L83" s="134">
        <v>11.799999999999999</v>
      </c>
      <c r="M83" s="134">
        <v>15.2</v>
      </c>
      <c r="N83" s="134">
        <v>15.8</v>
      </c>
      <c r="O83" s="134">
        <v>15.5</v>
      </c>
      <c r="P83" s="12">
        <f t="shared" si="9"/>
        <v>399.09999999999997</v>
      </c>
      <c r="Q83" s="12" t="e">
        <f>#REF!</f>
        <v>#REF!</v>
      </c>
      <c r="R83" s="13" t="e">
        <f t="shared" si="10"/>
        <v>#REF!</v>
      </c>
      <c r="T83" s="121" t="e">
        <f>SUM(#REF!)</f>
        <v>#REF!</v>
      </c>
      <c r="U83" s="13" t="e">
        <f t="shared" si="11"/>
        <v>#REF!</v>
      </c>
    </row>
    <row r="84" spans="1:21" x14ac:dyDescent="0.15">
      <c r="A84" s="22"/>
      <c r="B84" s="144"/>
      <c r="C84" s="11" t="s">
        <v>22</v>
      </c>
      <c r="D84" s="134">
        <v>11.3</v>
      </c>
      <c r="E84" s="134">
        <v>25.799999999999997</v>
      </c>
      <c r="F84" s="134">
        <v>19.3</v>
      </c>
      <c r="G84" s="134">
        <v>103.3</v>
      </c>
      <c r="H84" s="134">
        <v>78.3</v>
      </c>
      <c r="I84" s="134">
        <v>23.4</v>
      </c>
      <c r="J84" s="134">
        <v>19.600000000000001</v>
      </c>
      <c r="K84" s="134">
        <v>7.9</v>
      </c>
      <c r="L84" s="134">
        <v>7.2999999999999989</v>
      </c>
      <c r="M84" s="134">
        <v>11.499999999999998</v>
      </c>
      <c r="N84" s="134">
        <v>11.5</v>
      </c>
      <c r="O84" s="134">
        <v>10.5</v>
      </c>
      <c r="P84" s="12">
        <f t="shared" si="9"/>
        <v>329.7</v>
      </c>
      <c r="Q84" s="12" t="e">
        <f>#REF!</f>
        <v>#REF!</v>
      </c>
      <c r="R84" s="13" t="e">
        <f t="shared" si="10"/>
        <v>#REF!</v>
      </c>
      <c r="T84" s="121" t="e">
        <f>SUM(#REF!)</f>
        <v>#REF!</v>
      </c>
      <c r="U84" s="13" t="e">
        <f t="shared" si="11"/>
        <v>#REF!</v>
      </c>
    </row>
    <row r="85" spans="1:21" x14ac:dyDescent="0.15">
      <c r="A85" s="22"/>
      <c r="B85" s="144"/>
      <c r="C85" s="11" t="s">
        <v>23</v>
      </c>
      <c r="D85" s="133">
        <v>6.5</v>
      </c>
      <c r="E85" s="133">
        <v>8.1</v>
      </c>
      <c r="F85" s="133">
        <v>9.5</v>
      </c>
      <c r="G85" s="133">
        <v>11.7</v>
      </c>
      <c r="H85" s="133">
        <v>12.4</v>
      </c>
      <c r="I85" s="133">
        <v>10.5</v>
      </c>
      <c r="J85" s="137">
        <v>10.1</v>
      </c>
      <c r="K85" s="137">
        <v>8</v>
      </c>
      <c r="L85" s="137">
        <v>6.4</v>
      </c>
      <c r="M85" s="137">
        <v>5.4</v>
      </c>
      <c r="N85" s="137">
        <v>6.3</v>
      </c>
      <c r="O85" s="137">
        <v>7.3</v>
      </c>
      <c r="P85" s="12">
        <f t="shared" si="9"/>
        <v>102.2</v>
      </c>
      <c r="Q85" s="12" t="e">
        <f>#REF!</f>
        <v>#REF!</v>
      </c>
      <c r="R85" s="13" t="e">
        <f t="shared" si="10"/>
        <v>#REF!</v>
      </c>
      <c r="T85" s="121" t="e">
        <f>SUM(#REF!)</f>
        <v>#REF!</v>
      </c>
      <c r="U85" s="13" t="e">
        <f t="shared" si="11"/>
        <v>#REF!</v>
      </c>
    </row>
    <row r="86" spans="1:21" ht="14.25" thickBot="1" x14ac:dyDescent="0.2">
      <c r="A86" s="22"/>
      <c r="B86" s="145"/>
      <c r="C86" s="14" t="s">
        <v>24</v>
      </c>
      <c r="D86" s="135">
        <v>7.2</v>
      </c>
      <c r="E86" s="135">
        <v>8.9</v>
      </c>
      <c r="F86" s="135">
        <v>10.5</v>
      </c>
      <c r="G86" s="135">
        <v>12.9</v>
      </c>
      <c r="H86" s="135">
        <v>13.6</v>
      </c>
      <c r="I86" s="135">
        <v>11.6</v>
      </c>
      <c r="J86" s="138">
        <v>11.1</v>
      </c>
      <c r="K86" s="138">
        <v>8.8000000000000007</v>
      </c>
      <c r="L86" s="138">
        <v>7</v>
      </c>
      <c r="M86" s="138">
        <v>5.9</v>
      </c>
      <c r="N86" s="138">
        <v>6.9</v>
      </c>
      <c r="O86" s="138">
        <v>8</v>
      </c>
      <c r="P86" s="15">
        <f t="shared" si="9"/>
        <v>112.4</v>
      </c>
      <c r="Q86" s="15" t="e">
        <f>#REF!</f>
        <v>#REF!</v>
      </c>
      <c r="R86" s="16" t="e">
        <f t="shared" si="10"/>
        <v>#REF!</v>
      </c>
      <c r="T86" s="123" t="e">
        <f>SUM(#REF!)</f>
        <v>#REF!</v>
      </c>
      <c r="U86" s="124" t="e">
        <f t="shared" si="11"/>
        <v>#REF!</v>
      </c>
    </row>
    <row r="87" spans="1:21" x14ac:dyDescent="0.15">
      <c r="A87" s="22"/>
      <c r="B87" s="155" t="s">
        <v>39</v>
      </c>
      <c r="C87" s="8" t="s">
        <v>19</v>
      </c>
      <c r="D87" s="9">
        <v>6.6</v>
      </c>
      <c r="E87" s="9">
        <v>8.6999999999999993</v>
      </c>
      <c r="F87" s="9">
        <v>8.9</v>
      </c>
      <c r="G87" s="9">
        <v>20</v>
      </c>
      <c r="H87" s="9">
        <v>22.5</v>
      </c>
      <c r="I87" s="9">
        <v>10.6</v>
      </c>
      <c r="J87" s="18">
        <v>9.1</v>
      </c>
      <c r="K87" s="18">
        <v>6.4</v>
      </c>
      <c r="L87" s="18">
        <v>3.9</v>
      </c>
      <c r="M87" s="18">
        <v>4.2</v>
      </c>
      <c r="N87" s="18">
        <v>4.2</v>
      </c>
      <c r="O87" s="18">
        <v>5.3</v>
      </c>
      <c r="P87" s="9">
        <f t="shared" si="9"/>
        <v>110.4</v>
      </c>
      <c r="Q87" s="9" t="e">
        <f>#REF!</f>
        <v>#REF!</v>
      </c>
      <c r="R87" s="10" t="e">
        <f t="shared" si="10"/>
        <v>#REF!</v>
      </c>
      <c r="T87" s="127" t="e">
        <f>SUM(#REF!)</f>
        <v>#REF!</v>
      </c>
      <c r="U87" s="10" t="e">
        <f t="shared" si="11"/>
        <v>#REF!</v>
      </c>
    </row>
    <row r="88" spans="1:21" x14ac:dyDescent="0.15">
      <c r="A88" s="22"/>
      <c r="B88" s="144"/>
      <c r="C88" s="11" t="s">
        <v>20</v>
      </c>
      <c r="D88" s="12">
        <v>0</v>
      </c>
      <c r="E88" s="12">
        <v>0.1</v>
      </c>
      <c r="F88" s="12">
        <v>0.1</v>
      </c>
      <c r="G88" s="12">
        <v>0.7</v>
      </c>
      <c r="H88" s="12">
        <v>0.7</v>
      </c>
      <c r="I88" s="12">
        <v>0.2</v>
      </c>
      <c r="J88" s="20">
        <v>0.1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2">
        <f t="shared" si="9"/>
        <v>1.9</v>
      </c>
      <c r="Q88" s="12" t="e">
        <f>#REF!</f>
        <v>#REF!</v>
      </c>
      <c r="R88" s="13" t="e">
        <f t="shared" si="10"/>
        <v>#REF!</v>
      </c>
      <c r="T88" s="121" t="e">
        <f>SUM(#REF!)</f>
        <v>#REF!</v>
      </c>
      <c r="U88" s="13" t="e">
        <f t="shared" si="11"/>
        <v>#REF!</v>
      </c>
    </row>
    <row r="89" spans="1:21" x14ac:dyDescent="0.15">
      <c r="A89" s="22"/>
      <c r="B89" s="144"/>
      <c r="C89" s="11" t="s">
        <v>21</v>
      </c>
      <c r="D89" s="12">
        <v>6.6</v>
      </c>
      <c r="E89" s="12">
        <v>8.6</v>
      </c>
      <c r="F89" s="12">
        <v>8.8000000000000007</v>
      </c>
      <c r="G89" s="12">
        <v>19.3</v>
      </c>
      <c r="H89" s="12">
        <v>21.8</v>
      </c>
      <c r="I89" s="12">
        <v>10.4</v>
      </c>
      <c r="J89" s="12">
        <v>9</v>
      </c>
      <c r="K89" s="12">
        <v>6.4</v>
      </c>
      <c r="L89" s="12">
        <v>3.9</v>
      </c>
      <c r="M89" s="12">
        <v>4.2</v>
      </c>
      <c r="N89" s="12">
        <v>4.2</v>
      </c>
      <c r="O89" s="12">
        <v>5.3</v>
      </c>
      <c r="P89" s="12">
        <f t="shared" si="9"/>
        <v>108.50000000000001</v>
      </c>
      <c r="Q89" s="12" t="e">
        <f>#REF!</f>
        <v>#REF!</v>
      </c>
      <c r="R89" s="13" t="e">
        <f t="shared" si="10"/>
        <v>#REF!</v>
      </c>
      <c r="T89" s="121" t="e">
        <f>SUM(#REF!)</f>
        <v>#REF!</v>
      </c>
      <c r="U89" s="13" t="e">
        <f t="shared" si="11"/>
        <v>#REF!</v>
      </c>
    </row>
    <row r="90" spans="1:21" x14ac:dyDescent="0.15">
      <c r="A90" s="22"/>
      <c r="B90" s="144"/>
      <c r="C90" s="11" t="s">
        <v>22</v>
      </c>
      <c r="D90" s="12">
        <v>6.5</v>
      </c>
      <c r="E90" s="12">
        <v>8.5</v>
      </c>
      <c r="F90" s="12">
        <v>8.7000000000000011</v>
      </c>
      <c r="G90" s="12">
        <v>19.8</v>
      </c>
      <c r="H90" s="12">
        <v>22.1</v>
      </c>
      <c r="I90" s="12">
        <v>10.199999999999999</v>
      </c>
      <c r="J90" s="12">
        <v>8.7999999999999989</v>
      </c>
      <c r="K90" s="12">
        <v>6.3000000000000007</v>
      </c>
      <c r="L90" s="12">
        <v>3.6999999999999997</v>
      </c>
      <c r="M90" s="12">
        <v>4</v>
      </c>
      <c r="N90" s="12">
        <v>4.1000000000000005</v>
      </c>
      <c r="O90" s="12">
        <v>5.2</v>
      </c>
      <c r="P90" s="12">
        <f t="shared" si="9"/>
        <v>107.89999999999999</v>
      </c>
      <c r="Q90" s="12" t="e">
        <f>#REF!</f>
        <v>#REF!</v>
      </c>
      <c r="R90" s="13" t="e">
        <f t="shared" si="10"/>
        <v>#REF!</v>
      </c>
      <c r="T90" s="121" t="e">
        <f>SUM(#REF!)</f>
        <v>#REF!</v>
      </c>
      <c r="U90" s="13" t="e">
        <f t="shared" si="11"/>
        <v>#REF!</v>
      </c>
    </row>
    <row r="91" spans="1:21" x14ac:dyDescent="0.15">
      <c r="A91" s="22"/>
      <c r="B91" s="144"/>
      <c r="C91" s="11" t="s">
        <v>23</v>
      </c>
      <c r="D91" s="12">
        <v>0.1</v>
      </c>
      <c r="E91" s="12">
        <v>0.2</v>
      </c>
      <c r="F91" s="12">
        <v>0.2</v>
      </c>
      <c r="G91" s="12">
        <v>0.2</v>
      </c>
      <c r="H91" s="12">
        <v>0.4</v>
      </c>
      <c r="I91" s="12">
        <v>0.4</v>
      </c>
      <c r="J91" s="20">
        <v>0.3</v>
      </c>
      <c r="K91" s="20">
        <v>0.1</v>
      </c>
      <c r="L91" s="20">
        <v>0.2</v>
      </c>
      <c r="M91" s="20">
        <v>0.2</v>
      </c>
      <c r="N91" s="20">
        <v>0.1</v>
      </c>
      <c r="O91" s="20">
        <v>0.1</v>
      </c>
      <c r="P91" s="12">
        <f t="shared" si="9"/>
        <v>2.5000000000000004</v>
      </c>
      <c r="Q91" s="12" t="e">
        <f>#REF!</f>
        <v>#REF!</v>
      </c>
      <c r="R91" s="13" t="e">
        <f t="shared" si="10"/>
        <v>#REF!</v>
      </c>
      <c r="T91" s="121" t="e">
        <f>SUM(#REF!)</f>
        <v>#REF!</v>
      </c>
      <c r="U91" s="13" t="e">
        <f t="shared" si="11"/>
        <v>#REF!</v>
      </c>
    </row>
    <row r="92" spans="1:21" ht="14.25" thickBot="1" x14ac:dyDescent="0.2">
      <c r="A92" s="22"/>
      <c r="B92" s="145"/>
      <c r="C92" s="14" t="s">
        <v>24</v>
      </c>
      <c r="D92" s="15">
        <v>0.1</v>
      </c>
      <c r="E92" s="15">
        <v>0.2</v>
      </c>
      <c r="F92" s="15">
        <v>0.2</v>
      </c>
      <c r="G92" s="15">
        <v>0.2</v>
      </c>
      <c r="H92" s="15">
        <v>0.4</v>
      </c>
      <c r="I92" s="15">
        <v>0.4</v>
      </c>
      <c r="J92" s="21">
        <v>0.3</v>
      </c>
      <c r="K92" s="21">
        <v>0.1</v>
      </c>
      <c r="L92" s="21">
        <v>0.2</v>
      </c>
      <c r="M92" s="21">
        <v>0.2</v>
      </c>
      <c r="N92" s="21">
        <v>0.1</v>
      </c>
      <c r="O92" s="21">
        <v>0.1</v>
      </c>
      <c r="P92" s="15">
        <f t="shared" si="9"/>
        <v>2.5000000000000004</v>
      </c>
      <c r="Q92" s="15" t="e">
        <f>#REF!</f>
        <v>#REF!</v>
      </c>
      <c r="R92" s="16" t="e">
        <f t="shared" si="10"/>
        <v>#REF!</v>
      </c>
      <c r="T92" s="122" t="e">
        <f>SUM(#REF!)</f>
        <v>#REF!</v>
      </c>
      <c r="U92" s="16" t="e">
        <f t="shared" si="11"/>
        <v>#REF!</v>
      </c>
    </row>
    <row r="93" spans="1:21" x14ac:dyDescent="0.15">
      <c r="A93" s="22"/>
      <c r="B93" s="155" t="s">
        <v>40</v>
      </c>
      <c r="C93" s="8" t="s">
        <v>19</v>
      </c>
      <c r="D93" s="9">
        <v>12.1</v>
      </c>
      <c r="E93" s="9">
        <v>22.1</v>
      </c>
      <c r="F93" s="9">
        <v>19.2</v>
      </c>
      <c r="G93" s="9">
        <v>35.1</v>
      </c>
      <c r="H93" s="9">
        <v>38.700000000000003</v>
      </c>
      <c r="I93" s="9">
        <v>20.6</v>
      </c>
      <c r="J93" s="18">
        <v>13.8</v>
      </c>
      <c r="K93" s="18">
        <v>8.6999999999999993</v>
      </c>
      <c r="L93" s="18">
        <v>6</v>
      </c>
      <c r="M93" s="18">
        <v>5.9</v>
      </c>
      <c r="N93" s="18">
        <v>5.6</v>
      </c>
      <c r="O93" s="18">
        <v>8.1</v>
      </c>
      <c r="P93" s="9">
        <f t="shared" si="9"/>
        <v>195.9</v>
      </c>
      <c r="Q93" s="9" t="e">
        <f>#REF!</f>
        <v>#REF!</v>
      </c>
      <c r="R93" s="10" t="e">
        <f t="shared" si="10"/>
        <v>#REF!</v>
      </c>
      <c r="T93" s="125" t="e">
        <f>SUM(#REF!)</f>
        <v>#REF!</v>
      </c>
      <c r="U93" s="126" t="e">
        <f t="shared" si="11"/>
        <v>#REF!</v>
      </c>
    </row>
    <row r="94" spans="1:21" x14ac:dyDescent="0.15">
      <c r="A94" s="22"/>
      <c r="B94" s="144"/>
      <c r="C94" s="11" t="s">
        <v>20</v>
      </c>
      <c r="D94" s="12">
        <v>1.1000000000000001</v>
      </c>
      <c r="E94" s="12">
        <v>1.6</v>
      </c>
      <c r="F94" s="12">
        <v>1.4</v>
      </c>
      <c r="G94" s="12">
        <v>2.2999999999999998</v>
      </c>
      <c r="H94" s="12">
        <v>2.4</v>
      </c>
      <c r="I94" s="12">
        <v>1.3</v>
      </c>
      <c r="J94" s="20">
        <v>1.1000000000000001</v>
      </c>
      <c r="K94" s="20">
        <v>0.7</v>
      </c>
      <c r="L94" s="20">
        <v>0.5</v>
      </c>
      <c r="M94" s="20">
        <v>0.5</v>
      </c>
      <c r="N94" s="20">
        <v>0.6</v>
      </c>
      <c r="O94" s="20">
        <v>0.7</v>
      </c>
      <c r="P94" s="12">
        <f t="shared" si="9"/>
        <v>14.199999999999998</v>
      </c>
      <c r="Q94" s="12" t="e">
        <f>#REF!</f>
        <v>#REF!</v>
      </c>
      <c r="R94" s="13" t="e">
        <f t="shared" si="10"/>
        <v>#REF!</v>
      </c>
      <c r="T94" s="121" t="e">
        <f>SUM(#REF!)</f>
        <v>#REF!</v>
      </c>
      <c r="U94" s="13" t="e">
        <f t="shared" si="11"/>
        <v>#REF!</v>
      </c>
    </row>
    <row r="95" spans="1:21" x14ac:dyDescent="0.15">
      <c r="A95" s="22"/>
      <c r="B95" s="144"/>
      <c r="C95" s="11" t="s">
        <v>21</v>
      </c>
      <c r="D95" s="12">
        <v>11</v>
      </c>
      <c r="E95" s="12">
        <v>20.5</v>
      </c>
      <c r="F95" s="12">
        <v>17.8</v>
      </c>
      <c r="G95" s="12">
        <v>32.800000000000004</v>
      </c>
      <c r="H95" s="12">
        <v>36.300000000000004</v>
      </c>
      <c r="I95" s="12">
        <v>19.3</v>
      </c>
      <c r="J95" s="12">
        <v>12.700000000000001</v>
      </c>
      <c r="K95" s="12">
        <v>7.9999999999999991</v>
      </c>
      <c r="L95" s="12">
        <v>5.5</v>
      </c>
      <c r="M95" s="12">
        <v>5.4</v>
      </c>
      <c r="N95" s="12">
        <v>5</v>
      </c>
      <c r="O95" s="12">
        <v>7.3999999999999995</v>
      </c>
      <c r="P95" s="12">
        <f t="shared" si="9"/>
        <v>181.70000000000002</v>
      </c>
      <c r="Q95" s="12" t="e">
        <f>#REF!</f>
        <v>#REF!</v>
      </c>
      <c r="R95" s="13" t="e">
        <f t="shared" si="10"/>
        <v>#REF!</v>
      </c>
      <c r="T95" s="121" t="e">
        <f>SUM(#REF!)</f>
        <v>#REF!</v>
      </c>
      <c r="U95" s="13" t="e">
        <f t="shared" si="11"/>
        <v>#REF!</v>
      </c>
    </row>
    <row r="96" spans="1:21" x14ac:dyDescent="0.15">
      <c r="A96" s="22"/>
      <c r="B96" s="144"/>
      <c r="C96" s="11" t="s">
        <v>22</v>
      </c>
      <c r="D96" s="12">
        <v>12.1</v>
      </c>
      <c r="E96" s="12">
        <v>21.700000000000003</v>
      </c>
      <c r="F96" s="12">
        <v>19</v>
      </c>
      <c r="G96" s="12">
        <v>33.6</v>
      </c>
      <c r="H96" s="12">
        <v>36.200000000000003</v>
      </c>
      <c r="I96" s="12">
        <v>19.100000000000001</v>
      </c>
      <c r="J96" s="12">
        <v>13.600000000000001</v>
      </c>
      <c r="K96" s="12">
        <v>8.6</v>
      </c>
      <c r="L96" s="12">
        <v>5.9</v>
      </c>
      <c r="M96" s="12">
        <v>5.7</v>
      </c>
      <c r="N96" s="12">
        <v>5.3999999999999995</v>
      </c>
      <c r="O96" s="12">
        <v>7.3</v>
      </c>
      <c r="P96" s="12">
        <f t="shared" si="9"/>
        <v>188.20000000000002</v>
      </c>
      <c r="Q96" s="12" t="e">
        <f>#REF!</f>
        <v>#REF!</v>
      </c>
      <c r="R96" s="13" t="e">
        <f t="shared" si="10"/>
        <v>#REF!</v>
      </c>
      <c r="T96" s="121" t="e">
        <f>SUM(#REF!)</f>
        <v>#REF!</v>
      </c>
      <c r="U96" s="13" t="e">
        <f t="shared" si="11"/>
        <v>#REF!</v>
      </c>
    </row>
    <row r="97" spans="1:21" x14ac:dyDescent="0.15">
      <c r="A97" s="22"/>
      <c r="B97" s="144"/>
      <c r="C97" s="11" t="s">
        <v>23</v>
      </c>
      <c r="D97" s="12">
        <v>0</v>
      </c>
      <c r="E97" s="12">
        <v>0.4</v>
      </c>
      <c r="F97" s="12">
        <v>0.2</v>
      </c>
      <c r="G97" s="12">
        <v>1.5</v>
      </c>
      <c r="H97" s="12">
        <v>2.5</v>
      </c>
      <c r="I97" s="12">
        <v>1.5</v>
      </c>
      <c r="J97" s="20">
        <v>0.2</v>
      </c>
      <c r="K97" s="20">
        <v>0.1</v>
      </c>
      <c r="L97" s="20">
        <v>0.1</v>
      </c>
      <c r="M97" s="20">
        <v>0.2</v>
      </c>
      <c r="N97" s="20">
        <v>0.2</v>
      </c>
      <c r="O97" s="20">
        <v>0.8</v>
      </c>
      <c r="P97" s="12">
        <f t="shared" si="9"/>
        <v>7.6999999999999993</v>
      </c>
      <c r="Q97" s="12" t="e">
        <f>#REF!</f>
        <v>#REF!</v>
      </c>
      <c r="R97" s="13" t="e">
        <f t="shared" si="10"/>
        <v>#REF!</v>
      </c>
      <c r="T97" s="121" t="e">
        <f>SUM(#REF!)</f>
        <v>#REF!</v>
      </c>
      <c r="U97" s="13" t="e">
        <f t="shared" si="11"/>
        <v>#REF!</v>
      </c>
    </row>
    <row r="98" spans="1:21" ht="14.25" thickBot="1" x14ac:dyDescent="0.2">
      <c r="A98" s="22"/>
      <c r="B98" s="145"/>
      <c r="C98" s="14" t="s">
        <v>24</v>
      </c>
      <c r="D98" s="15">
        <v>0</v>
      </c>
      <c r="E98" s="15">
        <v>1</v>
      </c>
      <c r="F98" s="15">
        <v>0.2</v>
      </c>
      <c r="G98" s="15">
        <v>3</v>
      </c>
      <c r="H98" s="15">
        <v>5</v>
      </c>
      <c r="I98" s="15">
        <v>3</v>
      </c>
      <c r="J98" s="21">
        <v>0.4</v>
      </c>
      <c r="K98" s="21">
        <v>0.2</v>
      </c>
      <c r="L98" s="21">
        <v>0.2</v>
      </c>
      <c r="M98" s="21">
        <v>0.4</v>
      </c>
      <c r="N98" s="21">
        <v>0.4</v>
      </c>
      <c r="O98" s="21">
        <v>1.6</v>
      </c>
      <c r="P98" s="15">
        <f t="shared" si="9"/>
        <v>15.399999999999999</v>
      </c>
      <c r="Q98" s="15" t="e">
        <f>#REF!</f>
        <v>#REF!</v>
      </c>
      <c r="R98" s="16" t="e">
        <f t="shared" si="10"/>
        <v>#REF!</v>
      </c>
      <c r="T98" s="123" t="e">
        <f>SUM(#REF!)</f>
        <v>#REF!</v>
      </c>
      <c r="U98" s="124" t="e">
        <f t="shared" si="11"/>
        <v>#REF!</v>
      </c>
    </row>
    <row r="99" spans="1:21" x14ac:dyDescent="0.15">
      <c r="A99" s="22"/>
      <c r="B99" s="155" t="s">
        <v>41</v>
      </c>
      <c r="C99" s="8" t="s">
        <v>19</v>
      </c>
      <c r="D99" s="9">
        <v>46.7</v>
      </c>
      <c r="E99" s="9">
        <v>78</v>
      </c>
      <c r="F99" s="9">
        <v>136.19999999999999</v>
      </c>
      <c r="G99" s="9">
        <v>268</v>
      </c>
      <c r="H99" s="9">
        <v>299.8</v>
      </c>
      <c r="I99" s="9">
        <v>144.19999999999999</v>
      </c>
      <c r="J99" s="18">
        <v>202.5</v>
      </c>
      <c r="K99" s="18">
        <v>33</v>
      </c>
      <c r="L99" s="18">
        <v>7</v>
      </c>
      <c r="M99" s="18">
        <v>1.8</v>
      </c>
      <c r="N99" s="18">
        <v>0</v>
      </c>
      <c r="O99" s="18">
        <v>3</v>
      </c>
      <c r="P99" s="9">
        <f t="shared" si="9"/>
        <v>1220.2</v>
      </c>
      <c r="Q99" s="9" t="e">
        <f>#REF!</f>
        <v>#REF!</v>
      </c>
      <c r="R99" s="10" t="e">
        <f t="shared" si="10"/>
        <v>#REF!</v>
      </c>
      <c r="T99" s="127" t="e">
        <f>SUM(#REF!)</f>
        <v>#REF!</v>
      </c>
      <c r="U99" s="10" t="e">
        <f t="shared" si="11"/>
        <v>#REF!</v>
      </c>
    </row>
    <row r="100" spans="1:21" x14ac:dyDescent="0.15">
      <c r="A100" s="22"/>
      <c r="B100" s="144"/>
      <c r="C100" s="11" t="s">
        <v>20</v>
      </c>
      <c r="D100" s="12">
        <v>45.1</v>
      </c>
      <c r="E100" s="12">
        <v>10</v>
      </c>
      <c r="F100" s="12">
        <v>25.9</v>
      </c>
      <c r="G100" s="12">
        <v>43.2</v>
      </c>
      <c r="H100" s="12">
        <v>33.6</v>
      </c>
      <c r="I100" s="12">
        <v>17.3</v>
      </c>
      <c r="J100" s="20">
        <v>95</v>
      </c>
      <c r="K100" s="20">
        <v>13.6</v>
      </c>
      <c r="L100" s="20">
        <v>1.1000000000000001</v>
      </c>
      <c r="M100" s="20">
        <v>0</v>
      </c>
      <c r="N100" s="20">
        <v>0</v>
      </c>
      <c r="O100" s="20">
        <v>0.2</v>
      </c>
      <c r="P100" s="12">
        <f t="shared" si="9"/>
        <v>285.00000000000006</v>
      </c>
      <c r="Q100" s="12" t="e">
        <f>#REF!</f>
        <v>#REF!</v>
      </c>
      <c r="R100" s="13" t="e">
        <f t="shared" si="10"/>
        <v>#REF!</v>
      </c>
      <c r="T100" s="121" t="e">
        <f>SUM(#REF!)</f>
        <v>#REF!</v>
      </c>
      <c r="U100" s="13" t="e">
        <f t="shared" si="11"/>
        <v>#REF!</v>
      </c>
    </row>
    <row r="101" spans="1:21" x14ac:dyDescent="0.15">
      <c r="A101" s="22"/>
      <c r="B101" s="144"/>
      <c r="C101" s="11" t="s">
        <v>21</v>
      </c>
      <c r="D101" s="12">
        <v>1.6000000000000014</v>
      </c>
      <c r="E101" s="12">
        <v>68</v>
      </c>
      <c r="F101" s="12">
        <v>110.29999999999998</v>
      </c>
      <c r="G101" s="12">
        <v>224.8</v>
      </c>
      <c r="H101" s="12">
        <v>266.2</v>
      </c>
      <c r="I101" s="12">
        <v>126.89999999999999</v>
      </c>
      <c r="J101" s="12">
        <v>107.5</v>
      </c>
      <c r="K101" s="12">
        <v>19.399999999999999</v>
      </c>
      <c r="L101" s="12">
        <v>5.9</v>
      </c>
      <c r="M101" s="12">
        <v>1.8</v>
      </c>
      <c r="N101" s="12">
        <v>0</v>
      </c>
      <c r="O101" s="12">
        <v>2.8</v>
      </c>
      <c r="P101" s="12">
        <f t="shared" si="9"/>
        <v>935.19999999999982</v>
      </c>
      <c r="Q101" s="12" t="e">
        <f>#REF!</f>
        <v>#REF!</v>
      </c>
      <c r="R101" s="13" t="e">
        <f t="shared" si="10"/>
        <v>#REF!</v>
      </c>
      <c r="T101" s="121" t="e">
        <f>SUM(#REF!)</f>
        <v>#REF!</v>
      </c>
      <c r="U101" s="13" t="e">
        <f t="shared" si="11"/>
        <v>#REF!</v>
      </c>
    </row>
    <row r="102" spans="1:21" x14ac:dyDescent="0.15">
      <c r="A102" s="22"/>
      <c r="B102" s="144"/>
      <c r="C102" s="11" t="s">
        <v>22</v>
      </c>
      <c r="D102" s="12">
        <v>45</v>
      </c>
      <c r="E102" s="12">
        <v>75.900000000000006</v>
      </c>
      <c r="F102" s="12">
        <v>133.5</v>
      </c>
      <c r="G102" s="12">
        <v>235.4</v>
      </c>
      <c r="H102" s="12">
        <v>275.40000000000003</v>
      </c>
      <c r="I102" s="12">
        <v>138.69999999999999</v>
      </c>
      <c r="J102" s="12">
        <v>116.2</v>
      </c>
      <c r="K102" s="12">
        <v>17.7</v>
      </c>
      <c r="L102" s="12">
        <v>0</v>
      </c>
      <c r="M102" s="12">
        <v>0</v>
      </c>
      <c r="N102" s="12">
        <v>0</v>
      </c>
      <c r="O102" s="12">
        <v>0</v>
      </c>
      <c r="P102" s="12">
        <f t="shared" si="9"/>
        <v>1037.8000000000002</v>
      </c>
      <c r="Q102" s="12" t="e">
        <f>#REF!</f>
        <v>#REF!</v>
      </c>
      <c r="R102" s="13" t="e">
        <f t="shared" si="10"/>
        <v>#REF!</v>
      </c>
      <c r="T102" s="121" t="e">
        <f>SUM(#REF!)</f>
        <v>#REF!</v>
      </c>
      <c r="U102" s="13" t="e">
        <f t="shared" si="11"/>
        <v>#REF!</v>
      </c>
    </row>
    <row r="103" spans="1:21" x14ac:dyDescent="0.15">
      <c r="A103" s="22"/>
      <c r="B103" s="144"/>
      <c r="C103" s="11" t="s">
        <v>23</v>
      </c>
      <c r="D103" s="12">
        <v>1.7</v>
      </c>
      <c r="E103" s="12">
        <v>2.1</v>
      </c>
      <c r="F103" s="12">
        <v>2.7</v>
      </c>
      <c r="G103" s="12">
        <v>32.6</v>
      </c>
      <c r="H103" s="12">
        <v>24.4</v>
      </c>
      <c r="I103" s="12">
        <v>5.5</v>
      </c>
      <c r="J103" s="20">
        <v>86.3</v>
      </c>
      <c r="K103" s="20">
        <v>15.3</v>
      </c>
      <c r="L103" s="20">
        <v>7</v>
      </c>
      <c r="M103" s="20">
        <v>1.8</v>
      </c>
      <c r="N103" s="20">
        <v>0</v>
      </c>
      <c r="O103" s="20">
        <v>3</v>
      </c>
      <c r="P103" s="12">
        <f t="shared" si="9"/>
        <v>182.40000000000003</v>
      </c>
      <c r="Q103" s="12" t="e">
        <f>#REF!</f>
        <v>#REF!</v>
      </c>
      <c r="R103" s="13" t="e">
        <f t="shared" si="10"/>
        <v>#REF!</v>
      </c>
      <c r="T103" s="121" t="e">
        <f>SUM(#REF!)</f>
        <v>#REF!</v>
      </c>
      <c r="U103" s="13" t="e">
        <f t="shared" si="11"/>
        <v>#REF!</v>
      </c>
    </row>
    <row r="104" spans="1:21" ht="14.25" thickBot="1" x14ac:dyDescent="0.2">
      <c r="A104" s="22"/>
      <c r="B104" s="145"/>
      <c r="C104" s="14" t="s">
        <v>24</v>
      </c>
      <c r="D104" s="15">
        <v>1.8</v>
      </c>
      <c r="E104" s="15">
        <v>2.2000000000000002</v>
      </c>
      <c r="F104" s="15">
        <v>2.7</v>
      </c>
      <c r="G104" s="15">
        <v>32.9</v>
      </c>
      <c r="H104" s="15">
        <v>26.2</v>
      </c>
      <c r="I104" s="15">
        <v>5.7</v>
      </c>
      <c r="J104" s="21">
        <v>90</v>
      </c>
      <c r="K104" s="21">
        <v>16.100000000000001</v>
      </c>
      <c r="L104" s="21">
        <v>7</v>
      </c>
      <c r="M104" s="21">
        <v>2</v>
      </c>
      <c r="N104" s="21">
        <v>0</v>
      </c>
      <c r="O104" s="21">
        <v>3</v>
      </c>
      <c r="P104" s="15">
        <f t="shared" si="9"/>
        <v>189.6</v>
      </c>
      <c r="Q104" s="15" t="e">
        <f>#REF!</f>
        <v>#REF!</v>
      </c>
      <c r="R104" s="16" t="e">
        <f t="shared" si="10"/>
        <v>#REF!</v>
      </c>
      <c r="T104" s="122" t="e">
        <f>SUM(#REF!)</f>
        <v>#REF!</v>
      </c>
      <c r="U104" s="16" t="e">
        <f t="shared" si="11"/>
        <v>#REF!</v>
      </c>
    </row>
    <row r="105" spans="1:21" x14ac:dyDescent="0.15">
      <c r="A105" s="22"/>
      <c r="B105" s="155" t="s">
        <v>42</v>
      </c>
      <c r="C105" s="8" t="s">
        <v>19</v>
      </c>
      <c r="D105" s="9">
        <v>5.0999999999999996</v>
      </c>
      <c r="E105" s="9">
        <v>6.6</v>
      </c>
      <c r="F105" s="9">
        <v>11.2</v>
      </c>
      <c r="G105" s="9">
        <v>15.6</v>
      </c>
      <c r="H105" s="9">
        <v>17.5</v>
      </c>
      <c r="I105" s="9">
        <v>7.9</v>
      </c>
      <c r="J105" s="18">
        <v>6.3</v>
      </c>
      <c r="K105" s="18">
        <v>3.4</v>
      </c>
      <c r="L105" s="18">
        <v>4.3</v>
      </c>
      <c r="M105" s="18">
        <v>3</v>
      </c>
      <c r="N105" s="18">
        <v>2.6</v>
      </c>
      <c r="O105" s="18">
        <v>3</v>
      </c>
      <c r="P105" s="9">
        <f t="shared" si="9"/>
        <v>86.5</v>
      </c>
      <c r="Q105" s="9" t="e">
        <f>#REF!</f>
        <v>#REF!</v>
      </c>
      <c r="R105" s="10" t="e">
        <f t="shared" si="10"/>
        <v>#REF!</v>
      </c>
      <c r="T105" s="125" t="e">
        <f>SUM(#REF!)</f>
        <v>#REF!</v>
      </c>
      <c r="U105" s="126" t="e">
        <f t="shared" si="11"/>
        <v>#REF!</v>
      </c>
    </row>
    <row r="106" spans="1:21" x14ac:dyDescent="0.15">
      <c r="A106" s="22"/>
      <c r="B106" s="144"/>
      <c r="C106" s="11" t="s">
        <v>20</v>
      </c>
      <c r="D106" s="12">
        <v>0.1</v>
      </c>
      <c r="E106" s="12">
        <v>0.2</v>
      </c>
      <c r="F106" s="12">
        <v>0.3</v>
      </c>
      <c r="G106" s="12">
        <v>0.4</v>
      </c>
      <c r="H106" s="12">
        <v>0.7</v>
      </c>
      <c r="I106" s="12">
        <v>0.2</v>
      </c>
      <c r="J106" s="20">
        <v>0.1</v>
      </c>
      <c r="K106" s="20">
        <v>0.1</v>
      </c>
      <c r="L106" s="20">
        <v>0.1</v>
      </c>
      <c r="M106" s="20">
        <v>0.1</v>
      </c>
      <c r="N106" s="20">
        <v>0.1</v>
      </c>
      <c r="O106" s="20">
        <v>0.1</v>
      </c>
      <c r="P106" s="12">
        <f t="shared" si="9"/>
        <v>2.5000000000000004</v>
      </c>
      <c r="Q106" s="12" t="e">
        <f>#REF!</f>
        <v>#REF!</v>
      </c>
      <c r="R106" s="13" t="e">
        <f t="shared" si="10"/>
        <v>#REF!</v>
      </c>
      <c r="T106" s="121" t="e">
        <f>SUM(#REF!)</f>
        <v>#REF!</v>
      </c>
      <c r="U106" s="13" t="e">
        <f t="shared" si="11"/>
        <v>#REF!</v>
      </c>
    </row>
    <row r="107" spans="1:21" x14ac:dyDescent="0.15">
      <c r="A107" s="22"/>
      <c r="B107" s="144"/>
      <c r="C107" s="11" t="s">
        <v>21</v>
      </c>
      <c r="D107" s="12">
        <v>5</v>
      </c>
      <c r="E107" s="12">
        <v>6.3999999999999995</v>
      </c>
      <c r="F107" s="12">
        <v>10.899999999999999</v>
      </c>
      <c r="G107" s="12">
        <v>15.2</v>
      </c>
      <c r="H107" s="12">
        <v>16.8</v>
      </c>
      <c r="I107" s="12">
        <v>7.7</v>
      </c>
      <c r="J107" s="12">
        <v>6.2</v>
      </c>
      <c r="K107" s="12">
        <v>3.3</v>
      </c>
      <c r="L107" s="12">
        <v>4.2</v>
      </c>
      <c r="M107" s="12">
        <v>2.9</v>
      </c>
      <c r="N107" s="12">
        <v>2.5</v>
      </c>
      <c r="O107" s="12">
        <v>2.9</v>
      </c>
      <c r="P107" s="12">
        <f t="shared" si="9"/>
        <v>84.000000000000014</v>
      </c>
      <c r="Q107" s="12" t="e">
        <f>#REF!</f>
        <v>#REF!</v>
      </c>
      <c r="R107" s="13" t="e">
        <f t="shared" si="10"/>
        <v>#REF!</v>
      </c>
      <c r="T107" s="121" t="e">
        <f>SUM(#REF!)</f>
        <v>#REF!</v>
      </c>
      <c r="U107" s="13" t="e">
        <f t="shared" si="11"/>
        <v>#REF!</v>
      </c>
    </row>
    <row r="108" spans="1:21" x14ac:dyDescent="0.15">
      <c r="A108" s="22"/>
      <c r="B108" s="144"/>
      <c r="C108" s="11" t="s">
        <v>22</v>
      </c>
      <c r="D108" s="12">
        <v>5</v>
      </c>
      <c r="E108" s="12">
        <v>6.3</v>
      </c>
      <c r="F108" s="12">
        <v>10.6</v>
      </c>
      <c r="G108" s="12">
        <v>12.899999999999999</v>
      </c>
      <c r="H108" s="12">
        <v>11.7</v>
      </c>
      <c r="I108" s="12">
        <v>7.3000000000000007</v>
      </c>
      <c r="J108" s="12">
        <v>6.1</v>
      </c>
      <c r="K108" s="12">
        <v>3.3</v>
      </c>
      <c r="L108" s="12">
        <v>4.2</v>
      </c>
      <c r="M108" s="12">
        <v>2.9</v>
      </c>
      <c r="N108" s="12">
        <v>2.5</v>
      </c>
      <c r="O108" s="12">
        <v>2.9</v>
      </c>
      <c r="P108" s="12">
        <f t="shared" si="9"/>
        <v>75.7</v>
      </c>
      <c r="Q108" s="12" t="e">
        <f>#REF!</f>
        <v>#REF!</v>
      </c>
      <c r="R108" s="13" t="e">
        <f t="shared" si="10"/>
        <v>#REF!</v>
      </c>
      <c r="T108" s="121" t="e">
        <f>SUM(#REF!)</f>
        <v>#REF!</v>
      </c>
      <c r="U108" s="13" t="e">
        <f t="shared" si="11"/>
        <v>#REF!</v>
      </c>
    </row>
    <row r="109" spans="1:21" x14ac:dyDescent="0.15">
      <c r="A109" s="22"/>
      <c r="B109" s="144"/>
      <c r="C109" s="11" t="s">
        <v>23</v>
      </c>
      <c r="D109" s="12">
        <v>0.1</v>
      </c>
      <c r="E109" s="12">
        <v>0.3</v>
      </c>
      <c r="F109" s="12">
        <v>0.6</v>
      </c>
      <c r="G109" s="12">
        <v>2.7</v>
      </c>
      <c r="H109" s="12">
        <v>5.8</v>
      </c>
      <c r="I109" s="12">
        <v>0.6</v>
      </c>
      <c r="J109" s="20">
        <v>0.2</v>
      </c>
      <c r="K109" s="20">
        <v>0.1</v>
      </c>
      <c r="L109" s="20">
        <v>0.1</v>
      </c>
      <c r="M109" s="20">
        <v>0.1</v>
      </c>
      <c r="N109" s="20">
        <v>0.1</v>
      </c>
      <c r="O109" s="20">
        <v>0.1</v>
      </c>
      <c r="P109" s="12">
        <f t="shared" si="9"/>
        <v>10.799999999999997</v>
      </c>
      <c r="Q109" s="12" t="e">
        <f>#REF!</f>
        <v>#REF!</v>
      </c>
      <c r="R109" s="13" t="e">
        <f t="shared" si="10"/>
        <v>#REF!</v>
      </c>
      <c r="T109" s="121" t="e">
        <f>SUM(#REF!)</f>
        <v>#REF!</v>
      </c>
      <c r="U109" s="13" t="e">
        <f t="shared" si="11"/>
        <v>#REF!</v>
      </c>
    </row>
    <row r="110" spans="1:21" ht="14.25" thickBot="1" x14ac:dyDescent="0.2">
      <c r="A110" s="22"/>
      <c r="B110" s="145"/>
      <c r="C110" s="14" t="s">
        <v>24</v>
      </c>
      <c r="D110" s="15">
        <v>0.2</v>
      </c>
      <c r="E110" s="15">
        <v>0.4</v>
      </c>
      <c r="F110" s="15">
        <v>0.7</v>
      </c>
      <c r="G110" s="15">
        <v>3.1</v>
      </c>
      <c r="H110" s="15">
        <v>7</v>
      </c>
      <c r="I110" s="15">
        <v>0.7</v>
      </c>
      <c r="J110" s="21">
        <v>0.2</v>
      </c>
      <c r="K110" s="21">
        <v>0.1</v>
      </c>
      <c r="L110" s="21">
        <v>0.1</v>
      </c>
      <c r="M110" s="21">
        <v>0.1</v>
      </c>
      <c r="N110" s="21">
        <v>0.1</v>
      </c>
      <c r="O110" s="21">
        <v>0.1</v>
      </c>
      <c r="P110" s="15">
        <f t="shared" si="9"/>
        <v>12.799999999999997</v>
      </c>
      <c r="Q110" s="15" t="e">
        <f>#REF!</f>
        <v>#REF!</v>
      </c>
      <c r="R110" s="16" t="e">
        <f t="shared" si="10"/>
        <v>#REF!</v>
      </c>
      <c r="T110" s="123" t="e">
        <f>SUM(#REF!)</f>
        <v>#REF!</v>
      </c>
      <c r="U110" s="124" t="e">
        <f t="shared" si="11"/>
        <v>#REF!</v>
      </c>
    </row>
    <row r="111" spans="1:21" x14ac:dyDescent="0.15">
      <c r="A111" s="22"/>
      <c r="B111" s="155" t="s">
        <v>43</v>
      </c>
      <c r="C111" s="8" t="s">
        <v>19</v>
      </c>
      <c r="D111" s="9">
        <v>1.8</v>
      </c>
      <c r="E111" s="9">
        <v>10.3</v>
      </c>
      <c r="F111" s="9">
        <v>12.8</v>
      </c>
      <c r="G111" s="9">
        <v>79.599999999999994</v>
      </c>
      <c r="H111" s="9">
        <v>29.5</v>
      </c>
      <c r="I111" s="9">
        <v>34.5</v>
      </c>
      <c r="J111" s="18">
        <v>41.4</v>
      </c>
      <c r="K111" s="18">
        <v>3.1</v>
      </c>
      <c r="L111" s="18">
        <v>0.7</v>
      </c>
      <c r="M111" s="18">
        <v>4.3</v>
      </c>
      <c r="N111" s="18">
        <v>2</v>
      </c>
      <c r="O111" s="18">
        <v>0.4</v>
      </c>
      <c r="P111" s="9">
        <f t="shared" ref="P111:P128" si="12">SUM(D111:O111)</f>
        <v>220.4</v>
      </c>
      <c r="Q111" s="9" t="e">
        <f>#REF!</f>
        <v>#REF!</v>
      </c>
      <c r="R111" s="10" t="e">
        <f t="shared" ref="R111:R128" si="13">IF(P111=0,"－",P111/Q111*100)</f>
        <v>#REF!</v>
      </c>
      <c r="T111" s="127" t="e">
        <f>SUM(#REF!)</f>
        <v>#REF!</v>
      </c>
      <c r="U111" s="10" t="e">
        <f t="shared" si="11"/>
        <v>#REF!</v>
      </c>
    </row>
    <row r="112" spans="1:21" x14ac:dyDescent="0.15">
      <c r="A112" s="22"/>
      <c r="B112" s="144"/>
      <c r="C112" s="11" t="s">
        <v>20</v>
      </c>
      <c r="D112" s="12">
        <v>0</v>
      </c>
      <c r="E112" s="12">
        <v>0.1</v>
      </c>
      <c r="F112" s="12">
        <v>0.1</v>
      </c>
      <c r="G112" s="12">
        <v>0.6</v>
      </c>
      <c r="H112" s="12">
        <v>0.2</v>
      </c>
      <c r="I112" s="12">
        <v>0.3</v>
      </c>
      <c r="J112" s="20">
        <v>0.3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12">
        <f t="shared" si="12"/>
        <v>1.6</v>
      </c>
      <c r="Q112" s="12" t="e">
        <f>#REF!</f>
        <v>#REF!</v>
      </c>
      <c r="R112" s="13" t="e">
        <f t="shared" si="13"/>
        <v>#REF!</v>
      </c>
      <c r="T112" s="121" t="e">
        <f>SUM(#REF!)</f>
        <v>#REF!</v>
      </c>
      <c r="U112" s="13" t="e">
        <f t="shared" si="11"/>
        <v>#REF!</v>
      </c>
    </row>
    <row r="113" spans="1:21" x14ac:dyDescent="0.15">
      <c r="A113" s="22"/>
      <c r="B113" s="144"/>
      <c r="C113" s="11" t="s">
        <v>21</v>
      </c>
      <c r="D113" s="12">
        <v>1.8</v>
      </c>
      <c r="E113" s="12">
        <v>10.200000000000001</v>
      </c>
      <c r="F113" s="12">
        <v>12.700000000000001</v>
      </c>
      <c r="G113" s="12">
        <v>79</v>
      </c>
      <c r="H113" s="12">
        <v>29.3</v>
      </c>
      <c r="I113" s="12">
        <v>34.200000000000003</v>
      </c>
      <c r="J113" s="12">
        <v>41.1</v>
      </c>
      <c r="K113" s="12">
        <v>3.1</v>
      </c>
      <c r="L113" s="12">
        <v>0.7</v>
      </c>
      <c r="M113" s="12">
        <v>4.3</v>
      </c>
      <c r="N113" s="12">
        <v>2</v>
      </c>
      <c r="O113" s="12">
        <v>0.4</v>
      </c>
      <c r="P113" s="12">
        <f t="shared" si="12"/>
        <v>218.79999999999998</v>
      </c>
      <c r="Q113" s="12" t="e">
        <f>#REF!</f>
        <v>#REF!</v>
      </c>
      <c r="R113" s="13" t="e">
        <f t="shared" si="13"/>
        <v>#REF!</v>
      </c>
      <c r="T113" s="121" t="e">
        <f>SUM(#REF!)</f>
        <v>#REF!</v>
      </c>
      <c r="U113" s="13" t="e">
        <f t="shared" si="11"/>
        <v>#REF!</v>
      </c>
    </row>
    <row r="114" spans="1:21" x14ac:dyDescent="0.15">
      <c r="A114" s="22"/>
      <c r="B114" s="144"/>
      <c r="C114" s="11" t="s">
        <v>22</v>
      </c>
      <c r="D114" s="12">
        <v>1.8</v>
      </c>
      <c r="E114" s="12">
        <v>10.200000000000001</v>
      </c>
      <c r="F114" s="12">
        <v>12.700000000000001</v>
      </c>
      <c r="G114" s="12">
        <v>79.199999999999989</v>
      </c>
      <c r="H114" s="12">
        <v>29</v>
      </c>
      <c r="I114" s="12">
        <v>34.299999999999997</v>
      </c>
      <c r="J114" s="12">
        <v>41.199999999999996</v>
      </c>
      <c r="K114" s="12">
        <v>3.1</v>
      </c>
      <c r="L114" s="12">
        <v>0.7</v>
      </c>
      <c r="M114" s="12">
        <v>4.3</v>
      </c>
      <c r="N114" s="12">
        <v>2</v>
      </c>
      <c r="O114" s="12">
        <v>0.4</v>
      </c>
      <c r="P114" s="12">
        <f t="shared" si="12"/>
        <v>218.89999999999998</v>
      </c>
      <c r="Q114" s="12" t="e">
        <f>#REF!</f>
        <v>#REF!</v>
      </c>
      <c r="R114" s="13" t="e">
        <f t="shared" si="13"/>
        <v>#REF!</v>
      </c>
      <c r="T114" s="121" t="e">
        <f>SUM(#REF!)</f>
        <v>#REF!</v>
      </c>
      <c r="U114" s="13" t="e">
        <f t="shared" si="11"/>
        <v>#REF!</v>
      </c>
    </row>
    <row r="115" spans="1:21" x14ac:dyDescent="0.15">
      <c r="A115" s="22"/>
      <c r="B115" s="144"/>
      <c r="C115" s="11" t="s">
        <v>23</v>
      </c>
      <c r="D115" s="12">
        <v>0</v>
      </c>
      <c r="E115" s="12">
        <v>0.1</v>
      </c>
      <c r="F115" s="12">
        <v>0.1</v>
      </c>
      <c r="G115" s="12">
        <v>0.4</v>
      </c>
      <c r="H115" s="12">
        <v>0.5</v>
      </c>
      <c r="I115" s="12">
        <v>0.2</v>
      </c>
      <c r="J115" s="20">
        <v>0.2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12">
        <f t="shared" si="12"/>
        <v>1.5</v>
      </c>
      <c r="Q115" s="12" t="e">
        <f>#REF!</f>
        <v>#REF!</v>
      </c>
      <c r="R115" s="13" t="e">
        <f t="shared" si="13"/>
        <v>#REF!</v>
      </c>
      <c r="T115" s="121" t="e">
        <f>SUM(#REF!)</f>
        <v>#REF!</v>
      </c>
      <c r="U115" s="13" t="e">
        <f t="shared" si="11"/>
        <v>#REF!</v>
      </c>
    </row>
    <row r="116" spans="1:21" ht="14.25" thickBot="1" x14ac:dyDescent="0.2">
      <c r="A116" s="22"/>
      <c r="B116" s="145"/>
      <c r="C116" s="14" t="s">
        <v>24</v>
      </c>
      <c r="D116" s="15">
        <v>0</v>
      </c>
      <c r="E116" s="15">
        <v>0.1</v>
      </c>
      <c r="F116" s="15">
        <v>0.1</v>
      </c>
      <c r="G116" s="15">
        <v>0.4</v>
      </c>
      <c r="H116" s="15">
        <v>0.5</v>
      </c>
      <c r="I116" s="15">
        <v>0.2</v>
      </c>
      <c r="J116" s="21">
        <v>0.2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15">
        <f t="shared" si="12"/>
        <v>1.5</v>
      </c>
      <c r="Q116" s="15" t="e">
        <f>#REF!</f>
        <v>#REF!</v>
      </c>
      <c r="R116" s="16" t="e">
        <f t="shared" si="13"/>
        <v>#REF!</v>
      </c>
      <c r="T116" s="122" t="e">
        <f>SUM(#REF!)</f>
        <v>#REF!</v>
      </c>
      <c r="U116" s="16" t="e">
        <f t="shared" si="11"/>
        <v>#REF!</v>
      </c>
    </row>
    <row r="117" spans="1:21" x14ac:dyDescent="0.15">
      <c r="A117" s="22"/>
      <c r="B117" s="155" t="s">
        <v>44</v>
      </c>
      <c r="C117" s="8" t="s">
        <v>19</v>
      </c>
      <c r="D117" s="9">
        <v>76.5</v>
      </c>
      <c r="E117" s="9">
        <v>129.30000000000001</v>
      </c>
      <c r="F117" s="9">
        <v>139.69999999999999</v>
      </c>
      <c r="G117" s="9">
        <v>210.1</v>
      </c>
      <c r="H117" s="9">
        <v>193</v>
      </c>
      <c r="I117" s="9">
        <v>183.2</v>
      </c>
      <c r="J117" s="18">
        <v>135.4</v>
      </c>
      <c r="K117" s="18">
        <v>64.400000000000006</v>
      </c>
      <c r="L117" s="18">
        <v>36.6</v>
      </c>
      <c r="M117" s="18">
        <v>30.5</v>
      </c>
      <c r="N117" s="18">
        <v>37.299999999999997</v>
      </c>
      <c r="O117" s="18">
        <v>46.7</v>
      </c>
      <c r="P117" s="9">
        <f t="shared" si="12"/>
        <v>1282.7</v>
      </c>
      <c r="Q117" s="9" t="e">
        <f>#REF!</f>
        <v>#REF!</v>
      </c>
      <c r="R117" s="10" t="e">
        <f t="shared" si="13"/>
        <v>#REF!</v>
      </c>
      <c r="T117" s="125" t="e">
        <f>SUM(#REF!)</f>
        <v>#REF!</v>
      </c>
      <c r="U117" s="126" t="e">
        <f t="shared" si="11"/>
        <v>#REF!</v>
      </c>
    </row>
    <row r="118" spans="1:21" x14ac:dyDescent="0.15">
      <c r="A118" s="22"/>
      <c r="B118" s="144"/>
      <c r="C118" s="11" t="s">
        <v>20</v>
      </c>
      <c r="D118" s="12">
        <v>37.1</v>
      </c>
      <c r="E118" s="12">
        <v>52</v>
      </c>
      <c r="F118" s="12">
        <v>61.1</v>
      </c>
      <c r="G118" s="12">
        <v>63.8</v>
      </c>
      <c r="H118" s="12">
        <v>61</v>
      </c>
      <c r="I118" s="12">
        <v>61.6</v>
      </c>
      <c r="J118" s="20">
        <v>56.7</v>
      </c>
      <c r="K118" s="20">
        <v>29.8</v>
      </c>
      <c r="L118" s="20">
        <v>16.399999999999999</v>
      </c>
      <c r="M118" s="20">
        <v>12.3</v>
      </c>
      <c r="N118" s="20">
        <v>17.3</v>
      </c>
      <c r="O118" s="20">
        <v>21.5</v>
      </c>
      <c r="P118" s="12">
        <f t="shared" si="12"/>
        <v>490.6</v>
      </c>
      <c r="Q118" s="12" t="e">
        <f>#REF!</f>
        <v>#REF!</v>
      </c>
      <c r="R118" s="13" t="e">
        <f t="shared" si="13"/>
        <v>#REF!</v>
      </c>
      <c r="T118" s="121" t="e">
        <f>SUM(#REF!)</f>
        <v>#REF!</v>
      </c>
      <c r="U118" s="13" t="e">
        <f t="shared" si="11"/>
        <v>#REF!</v>
      </c>
    </row>
    <row r="119" spans="1:21" x14ac:dyDescent="0.15">
      <c r="A119" s="22"/>
      <c r="B119" s="144"/>
      <c r="C119" s="11" t="s">
        <v>21</v>
      </c>
      <c r="D119" s="12">
        <v>39.4</v>
      </c>
      <c r="E119" s="12">
        <v>77.300000000000011</v>
      </c>
      <c r="F119" s="12">
        <v>78.599999999999994</v>
      </c>
      <c r="G119" s="12">
        <v>146.30000000000001</v>
      </c>
      <c r="H119" s="12">
        <v>132</v>
      </c>
      <c r="I119" s="12">
        <v>121.6</v>
      </c>
      <c r="J119" s="12">
        <v>78.7</v>
      </c>
      <c r="K119" s="12">
        <v>34.600000000000009</v>
      </c>
      <c r="L119" s="12">
        <v>20.200000000000003</v>
      </c>
      <c r="M119" s="12">
        <v>18.2</v>
      </c>
      <c r="N119" s="12">
        <v>19.999999999999996</v>
      </c>
      <c r="O119" s="12">
        <v>25.200000000000003</v>
      </c>
      <c r="P119" s="12">
        <f t="shared" si="12"/>
        <v>792.10000000000025</v>
      </c>
      <c r="Q119" s="12" t="e">
        <f>#REF!</f>
        <v>#REF!</v>
      </c>
      <c r="R119" s="13" t="e">
        <f t="shared" si="13"/>
        <v>#REF!</v>
      </c>
      <c r="T119" s="121" t="e">
        <f>SUM(#REF!)</f>
        <v>#REF!</v>
      </c>
      <c r="U119" s="13" t="e">
        <f t="shared" si="11"/>
        <v>#REF!</v>
      </c>
    </row>
    <row r="120" spans="1:21" x14ac:dyDescent="0.15">
      <c r="A120" s="22"/>
      <c r="B120" s="144"/>
      <c r="C120" s="11" t="s">
        <v>22</v>
      </c>
      <c r="D120" s="12">
        <v>75.599999999999994</v>
      </c>
      <c r="E120" s="12">
        <v>127.80000000000001</v>
      </c>
      <c r="F120" s="12">
        <v>138.1</v>
      </c>
      <c r="G120" s="12">
        <v>207.29999999999998</v>
      </c>
      <c r="H120" s="12">
        <v>190</v>
      </c>
      <c r="I120" s="12">
        <v>181.2</v>
      </c>
      <c r="J120" s="12">
        <v>133.6</v>
      </c>
      <c r="K120" s="12">
        <v>63.300000000000004</v>
      </c>
      <c r="L120" s="12">
        <v>35.4</v>
      </c>
      <c r="M120" s="12">
        <v>29.4</v>
      </c>
      <c r="N120" s="12">
        <v>36</v>
      </c>
      <c r="O120" s="12">
        <v>45.5</v>
      </c>
      <c r="P120" s="12">
        <f t="shared" si="12"/>
        <v>1263.2</v>
      </c>
      <c r="Q120" s="12" t="e">
        <f>#REF!</f>
        <v>#REF!</v>
      </c>
      <c r="R120" s="13" t="e">
        <f t="shared" si="13"/>
        <v>#REF!</v>
      </c>
      <c r="T120" s="121" t="e">
        <f>SUM(#REF!)</f>
        <v>#REF!</v>
      </c>
      <c r="U120" s="13" t="e">
        <f t="shared" si="11"/>
        <v>#REF!</v>
      </c>
    </row>
    <row r="121" spans="1:21" x14ac:dyDescent="0.15">
      <c r="A121" s="22"/>
      <c r="B121" s="144"/>
      <c r="C121" s="11" t="s">
        <v>23</v>
      </c>
      <c r="D121" s="12">
        <v>0.9</v>
      </c>
      <c r="E121" s="12">
        <v>1.5</v>
      </c>
      <c r="F121" s="12">
        <v>1.6</v>
      </c>
      <c r="G121" s="12">
        <v>2.8</v>
      </c>
      <c r="H121" s="12">
        <v>3</v>
      </c>
      <c r="I121" s="12">
        <v>2</v>
      </c>
      <c r="J121" s="20">
        <v>1.8</v>
      </c>
      <c r="K121" s="20">
        <v>1.1000000000000001</v>
      </c>
      <c r="L121" s="20">
        <v>1.2</v>
      </c>
      <c r="M121" s="20">
        <v>1.1000000000000001</v>
      </c>
      <c r="N121" s="20">
        <v>1.3</v>
      </c>
      <c r="O121" s="20">
        <v>1.2</v>
      </c>
      <c r="P121" s="12">
        <f t="shared" si="12"/>
        <v>19.5</v>
      </c>
      <c r="Q121" s="12" t="e">
        <f>#REF!</f>
        <v>#REF!</v>
      </c>
      <c r="R121" s="13" t="e">
        <f t="shared" si="13"/>
        <v>#REF!</v>
      </c>
      <c r="T121" s="121" t="e">
        <f>SUM(#REF!)</f>
        <v>#REF!</v>
      </c>
      <c r="U121" s="13" t="e">
        <f t="shared" si="11"/>
        <v>#REF!</v>
      </c>
    </row>
    <row r="122" spans="1:21" ht="14.25" thickBot="1" x14ac:dyDescent="0.2">
      <c r="A122" s="22"/>
      <c r="B122" s="145"/>
      <c r="C122" s="14" t="s">
        <v>24</v>
      </c>
      <c r="D122" s="15">
        <v>0.9</v>
      </c>
      <c r="E122" s="15">
        <v>1.6</v>
      </c>
      <c r="F122" s="15">
        <v>1.8</v>
      </c>
      <c r="G122" s="15">
        <v>2.8</v>
      </c>
      <c r="H122" s="15">
        <v>3.2</v>
      </c>
      <c r="I122" s="15">
        <v>2.2000000000000002</v>
      </c>
      <c r="J122" s="21">
        <v>1.8</v>
      </c>
      <c r="K122" s="21">
        <v>1.1000000000000001</v>
      </c>
      <c r="L122" s="21">
        <v>1.2</v>
      </c>
      <c r="M122" s="21">
        <v>1.1000000000000001</v>
      </c>
      <c r="N122" s="21">
        <v>1.3</v>
      </c>
      <c r="O122" s="21">
        <v>1.2</v>
      </c>
      <c r="P122" s="15">
        <f t="shared" si="12"/>
        <v>20.200000000000003</v>
      </c>
      <c r="Q122" s="15" t="e">
        <f>#REF!</f>
        <v>#REF!</v>
      </c>
      <c r="R122" s="16" t="e">
        <f t="shared" si="13"/>
        <v>#REF!</v>
      </c>
      <c r="T122" s="123" t="e">
        <f>SUM(#REF!)</f>
        <v>#REF!</v>
      </c>
      <c r="U122" s="124" t="e">
        <f t="shared" si="11"/>
        <v>#REF!</v>
      </c>
    </row>
    <row r="123" spans="1:21" x14ac:dyDescent="0.15">
      <c r="A123" s="22"/>
      <c r="B123" s="155" t="s">
        <v>45</v>
      </c>
      <c r="C123" s="8" t="s">
        <v>19</v>
      </c>
      <c r="D123" s="9">
        <v>65.2</v>
      </c>
      <c r="E123" s="9">
        <v>111.3</v>
      </c>
      <c r="F123" s="9">
        <v>92.6</v>
      </c>
      <c r="G123" s="9">
        <v>115.5</v>
      </c>
      <c r="H123" s="9">
        <v>140.6</v>
      </c>
      <c r="I123" s="9">
        <v>120.9</v>
      </c>
      <c r="J123" s="18">
        <v>95.2</v>
      </c>
      <c r="K123" s="18">
        <v>45.6</v>
      </c>
      <c r="L123" s="18">
        <v>91.1</v>
      </c>
      <c r="M123" s="18">
        <v>100</v>
      </c>
      <c r="N123" s="18">
        <v>82.7</v>
      </c>
      <c r="O123" s="18">
        <v>79.400000000000006</v>
      </c>
      <c r="P123" s="9">
        <f t="shared" si="12"/>
        <v>1140.1000000000001</v>
      </c>
      <c r="Q123" s="9" t="e">
        <f>#REF!</f>
        <v>#REF!</v>
      </c>
      <c r="R123" s="10" t="e">
        <f t="shared" si="13"/>
        <v>#REF!</v>
      </c>
      <c r="T123" s="127" t="e">
        <f>SUM(#REF!)</f>
        <v>#REF!</v>
      </c>
      <c r="U123" s="10" t="e">
        <f t="shared" si="11"/>
        <v>#REF!</v>
      </c>
    </row>
    <row r="124" spans="1:21" x14ac:dyDescent="0.15">
      <c r="A124" s="22"/>
      <c r="B124" s="144"/>
      <c r="C124" s="11" t="s">
        <v>20</v>
      </c>
      <c r="D124" s="12">
        <v>10.1</v>
      </c>
      <c r="E124" s="12">
        <v>12</v>
      </c>
      <c r="F124" s="12">
        <v>13.1</v>
      </c>
      <c r="G124" s="12">
        <v>14.6</v>
      </c>
      <c r="H124" s="12">
        <v>24.8</v>
      </c>
      <c r="I124" s="12">
        <v>13.5</v>
      </c>
      <c r="J124" s="20">
        <v>10.3</v>
      </c>
      <c r="K124" s="20">
        <v>3.6</v>
      </c>
      <c r="L124" s="20">
        <v>18.100000000000001</v>
      </c>
      <c r="M124" s="20">
        <v>13.2</v>
      </c>
      <c r="N124" s="20">
        <v>11.8</v>
      </c>
      <c r="O124" s="20">
        <v>10.4</v>
      </c>
      <c r="P124" s="12">
        <f t="shared" si="12"/>
        <v>155.5</v>
      </c>
      <c r="Q124" s="12" t="e">
        <f>#REF!</f>
        <v>#REF!</v>
      </c>
      <c r="R124" s="13" t="e">
        <f t="shared" si="13"/>
        <v>#REF!</v>
      </c>
      <c r="T124" s="121" t="e">
        <f>SUM(#REF!)</f>
        <v>#REF!</v>
      </c>
      <c r="U124" s="13" t="e">
        <f t="shared" si="11"/>
        <v>#REF!</v>
      </c>
    </row>
    <row r="125" spans="1:21" x14ac:dyDescent="0.15">
      <c r="A125" s="22"/>
      <c r="B125" s="144"/>
      <c r="C125" s="11" t="s">
        <v>21</v>
      </c>
      <c r="D125" s="12">
        <v>55.1</v>
      </c>
      <c r="E125" s="12">
        <v>99.3</v>
      </c>
      <c r="F125" s="12">
        <v>79.5</v>
      </c>
      <c r="G125" s="12">
        <v>100.9</v>
      </c>
      <c r="H125" s="12">
        <v>115.8</v>
      </c>
      <c r="I125" s="12">
        <v>107.4</v>
      </c>
      <c r="J125" s="12">
        <v>84.9</v>
      </c>
      <c r="K125" s="12">
        <v>42</v>
      </c>
      <c r="L125" s="12">
        <v>73</v>
      </c>
      <c r="M125" s="12">
        <v>86.8</v>
      </c>
      <c r="N125" s="12">
        <v>70.900000000000006</v>
      </c>
      <c r="O125" s="12">
        <v>69</v>
      </c>
      <c r="P125" s="12">
        <f t="shared" si="12"/>
        <v>984.59999999999991</v>
      </c>
      <c r="Q125" s="12" t="e">
        <f>#REF!</f>
        <v>#REF!</v>
      </c>
      <c r="R125" s="13" t="e">
        <f t="shared" si="13"/>
        <v>#REF!</v>
      </c>
      <c r="T125" s="121" t="e">
        <f>SUM(#REF!)</f>
        <v>#REF!</v>
      </c>
      <c r="U125" s="13" t="e">
        <f t="shared" si="11"/>
        <v>#REF!</v>
      </c>
    </row>
    <row r="126" spans="1:21" x14ac:dyDescent="0.15">
      <c r="A126" s="22"/>
      <c r="B126" s="144"/>
      <c r="C126" s="11" t="s">
        <v>22</v>
      </c>
      <c r="D126" s="12">
        <v>56.6</v>
      </c>
      <c r="E126" s="12">
        <v>103.5</v>
      </c>
      <c r="F126" s="12">
        <v>80.099999999999994</v>
      </c>
      <c r="G126" s="12">
        <v>96.3</v>
      </c>
      <c r="H126" s="12">
        <v>118.3</v>
      </c>
      <c r="I126" s="12">
        <v>105.7</v>
      </c>
      <c r="J126" s="12">
        <v>81</v>
      </c>
      <c r="K126" s="12">
        <v>44.1</v>
      </c>
      <c r="L126" s="12">
        <v>70.199999999999989</v>
      </c>
      <c r="M126" s="12">
        <v>88.6</v>
      </c>
      <c r="N126" s="12">
        <v>72.400000000000006</v>
      </c>
      <c r="O126" s="12">
        <v>68.300000000000011</v>
      </c>
      <c r="P126" s="12">
        <f t="shared" si="12"/>
        <v>985.09999999999991</v>
      </c>
      <c r="Q126" s="12" t="e">
        <f>#REF!</f>
        <v>#REF!</v>
      </c>
      <c r="R126" s="13" t="e">
        <f t="shared" si="13"/>
        <v>#REF!</v>
      </c>
      <c r="T126" s="121" t="e">
        <f>SUM(#REF!)</f>
        <v>#REF!</v>
      </c>
      <c r="U126" s="13" t="e">
        <f t="shared" si="11"/>
        <v>#REF!</v>
      </c>
    </row>
    <row r="127" spans="1:21" x14ac:dyDescent="0.15">
      <c r="A127" s="22"/>
      <c r="B127" s="144"/>
      <c r="C127" s="11" t="s">
        <v>23</v>
      </c>
      <c r="D127" s="12">
        <v>8.6</v>
      </c>
      <c r="E127" s="12">
        <v>7.8</v>
      </c>
      <c r="F127" s="12">
        <v>12.5</v>
      </c>
      <c r="G127" s="12">
        <v>19.2</v>
      </c>
      <c r="H127" s="12">
        <v>22.3</v>
      </c>
      <c r="I127" s="12">
        <v>15.2</v>
      </c>
      <c r="J127" s="20">
        <v>14.2</v>
      </c>
      <c r="K127" s="20">
        <v>1.5</v>
      </c>
      <c r="L127" s="20">
        <v>20.9</v>
      </c>
      <c r="M127" s="20">
        <v>11.4</v>
      </c>
      <c r="N127" s="20">
        <v>10.3</v>
      </c>
      <c r="O127" s="20">
        <v>11.1</v>
      </c>
      <c r="P127" s="12">
        <f t="shared" si="12"/>
        <v>155</v>
      </c>
      <c r="Q127" s="12" t="e">
        <f>#REF!</f>
        <v>#REF!</v>
      </c>
      <c r="R127" s="13" t="e">
        <f t="shared" si="13"/>
        <v>#REF!</v>
      </c>
      <c r="T127" s="121" t="e">
        <f>SUM(#REF!)</f>
        <v>#REF!</v>
      </c>
      <c r="U127" s="13" t="e">
        <f t="shared" si="11"/>
        <v>#REF!</v>
      </c>
    </row>
    <row r="128" spans="1:21" ht="14.25" thickBot="1" x14ac:dyDescent="0.2">
      <c r="A128" s="22"/>
      <c r="B128" s="145"/>
      <c r="C128" s="14" t="s">
        <v>24</v>
      </c>
      <c r="D128" s="15">
        <v>8.6</v>
      </c>
      <c r="E128" s="15">
        <v>7.8</v>
      </c>
      <c r="F128" s="15">
        <v>12.5</v>
      </c>
      <c r="G128" s="15">
        <v>19.2</v>
      </c>
      <c r="H128" s="15">
        <v>22.3</v>
      </c>
      <c r="I128" s="15">
        <v>15.2</v>
      </c>
      <c r="J128" s="21">
        <v>14.2</v>
      </c>
      <c r="K128" s="21">
        <v>1.5</v>
      </c>
      <c r="L128" s="21">
        <v>20.9</v>
      </c>
      <c r="M128" s="21">
        <v>27</v>
      </c>
      <c r="N128" s="21">
        <v>22.8</v>
      </c>
      <c r="O128" s="21">
        <v>25.6</v>
      </c>
      <c r="P128" s="15">
        <f t="shared" si="12"/>
        <v>197.6</v>
      </c>
      <c r="Q128" s="15" t="e">
        <f>#REF!</f>
        <v>#REF!</v>
      </c>
      <c r="R128" s="16" t="e">
        <f t="shared" si="13"/>
        <v>#REF!</v>
      </c>
      <c r="T128" s="122" t="e">
        <f>SUM(#REF!)</f>
        <v>#REF!</v>
      </c>
      <c r="U128" s="16" t="e">
        <f t="shared" si="11"/>
        <v>#REF!</v>
      </c>
    </row>
  </sheetData>
  <sheetProtection selectLockedCells="1" selectUnlockedCells="1"/>
  <mergeCells count="21">
    <mergeCell ref="B111:B116"/>
    <mergeCell ref="B117:B122"/>
    <mergeCell ref="B123:B128"/>
    <mergeCell ref="B75:B80"/>
    <mergeCell ref="B81:B86"/>
    <mergeCell ref="B87:B92"/>
    <mergeCell ref="B93:B98"/>
    <mergeCell ref="B99:B104"/>
    <mergeCell ref="B105:B110"/>
    <mergeCell ref="B69:B74"/>
    <mergeCell ref="A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</mergeCells>
  <phoneticPr fontId="1"/>
  <printOptions horizontalCentered="1"/>
  <pageMargins left="0.70866141732283472" right="0.70866141732283472" top="0.74803149606299213" bottom="0.74803149606299213" header="0.31496062992125984" footer="0.31496062992125984"/>
  <rowBreaks count="1" manualBreakCount="1">
    <brk id="6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48"/>
  <sheetViews>
    <sheetView tabSelected="1" view="pageBreakPreview" topLeftCell="N1" zoomScale="60" zoomScaleNormal="100" zoomScalePageLayoutView="60" workbookViewId="0">
      <selection activeCell="A4" sqref="A4:S146"/>
    </sheetView>
  </sheetViews>
  <sheetFormatPr defaultRowHeight="13.5" x14ac:dyDescent="0.15"/>
  <cols>
    <col min="1" max="35" width="12" customWidth="1"/>
  </cols>
  <sheetData>
    <row r="1" spans="1:35" ht="24" x14ac:dyDescent="0.25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25"/>
      <c r="K1" s="156" t="s">
        <v>76</v>
      </c>
      <c r="L1" s="156"/>
      <c r="M1" s="156"/>
      <c r="N1" s="156"/>
      <c r="O1" s="156"/>
      <c r="P1" s="156"/>
      <c r="Q1" s="156"/>
      <c r="R1" s="156"/>
      <c r="S1" s="156"/>
      <c r="T1" s="25"/>
      <c r="U1" s="162" t="s">
        <v>77</v>
      </c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</row>
    <row r="2" spans="1:35" ht="18" customHeight="1" thickBot="1" x14ac:dyDescent="0.2">
      <c r="A2" s="26"/>
      <c r="B2" s="26"/>
      <c r="C2" s="26"/>
      <c r="D2" s="26"/>
      <c r="E2" s="26"/>
      <c r="F2" s="26"/>
      <c r="G2" s="26"/>
      <c r="H2" s="157" t="s">
        <v>54</v>
      </c>
      <c r="I2" s="157"/>
      <c r="J2" s="27"/>
      <c r="K2" s="26"/>
      <c r="L2" s="26"/>
      <c r="M2" s="26"/>
      <c r="N2" s="26"/>
      <c r="O2" s="26"/>
      <c r="P2" s="26"/>
      <c r="Q2" s="26"/>
      <c r="R2" s="157" t="s">
        <v>54</v>
      </c>
      <c r="S2" s="157"/>
      <c r="T2" s="27"/>
      <c r="U2" s="26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157" t="s">
        <v>54</v>
      </c>
      <c r="AI2" s="157"/>
    </row>
    <row r="3" spans="1:35" ht="18" customHeight="1" thickBot="1" x14ac:dyDescent="0.25">
      <c r="A3" s="29" t="s">
        <v>46</v>
      </c>
      <c r="B3" s="30" t="s">
        <v>47</v>
      </c>
      <c r="C3" s="30" t="s">
        <v>55</v>
      </c>
      <c r="D3" s="30" t="s">
        <v>56</v>
      </c>
      <c r="E3" s="30" t="s">
        <v>57</v>
      </c>
      <c r="F3" s="30" t="s">
        <v>58</v>
      </c>
      <c r="G3" s="30" t="s">
        <v>59</v>
      </c>
      <c r="H3" s="30" t="s">
        <v>60</v>
      </c>
      <c r="I3" s="31" t="s">
        <v>61</v>
      </c>
      <c r="J3" s="32"/>
      <c r="K3" s="29" t="s">
        <v>46</v>
      </c>
      <c r="L3" s="30" t="s">
        <v>47</v>
      </c>
      <c r="M3" s="30" t="s">
        <v>10</v>
      </c>
      <c r="N3" s="30" t="s">
        <v>11</v>
      </c>
      <c r="O3" s="30" t="s">
        <v>12</v>
      </c>
      <c r="P3" s="30" t="s">
        <v>62</v>
      </c>
      <c r="Q3" s="30" t="s">
        <v>63</v>
      </c>
      <c r="R3" s="30" t="s">
        <v>64</v>
      </c>
      <c r="S3" s="31" t="s">
        <v>65</v>
      </c>
      <c r="T3" s="32"/>
      <c r="U3" s="33" t="s">
        <v>46</v>
      </c>
      <c r="V3" s="33" t="s">
        <v>47</v>
      </c>
      <c r="W3" s="33" t="s">
        <v>55</v>
      </c>
      <c r="X3" s="34" t="s">
        <v>56</v>
      </c>
      <c r="Y3" s="34" t="s">
        <v>66</v>
      </c>
      <c r="Z3" s="34" t="s">
        <v>58</v>
      </c>
      <c r="AA3" s="34" t="s">
        <v>59</v>
      </c>
      <c r="AB3" s="34" t="s">
        <v>60</v>
      </c>
      <c r="AC3" s="34" t="s">
        <v>10</v>
      </c>
      <c r="AD3" s="34" t="s">
        <v>11</v>
      </c>
      <c r="AE3" s="34" t="s">
        <v>12</v>
      </c>
      <c r="AF3" s="34" t="s">
        <v>62</v>
      </c>
      <c r="AG3" s="34" t="s">
        <v>63</v>
      </c>
      <c r="AH3" s="34" t="s">
        <v>64</v>
      </c>
      <c r="AI3" s="35" t="s">
        <v>53</v>
      </c>
    </row>
    <row r="4" spans="1:35" ht="18.95" customHeight="1" x14ac:dyDescent="0.2">
      <c r="A4" s="36" t="s">
        <v>26</v>
      </c>
      <c r="B4" s="37" t="s">
        <v>67</v>
      </c>
      <c r="C4" s="38">
        <f>[1]H28個票!D15</f>
        <v>2.5</v>
      </c>
      <c r="D4" s="38">
        <f>[1]H28個票!E15</f>
        <v>8.6</v>
      </c>
      <c r="E4" s="38">
        <f>[1]H28個票!F15</f>
        <v>9.3000000000000007</v>
      </c>
      <c r="F4" s="38">
        <f>[1]H28個票!G15</f>
        <v>12.1</v>
      </c>
      <c r="G4" s="38">
        <f>[1]H28個票!H15</f>
        <v>18.399999999999999</v>
      </c>
      <c r="H4" s="38">
        <f>[1]H28個票!I15</f>
        <v>8.6999999999999993</v>
      </c>
      <c r="I4" s="39">
        <f t="shared" ref="I4:I67" si="0">SUM(C4:H4)</f>
        <v>59.599999999999994</v>
      </c>
      <c r="J4" s="32"/>
      <c r="K4" s="36" t="s">
        <v>26</v>
      </c>
      <c r="L4" s="37" t="s">
        <v>68</v>
      </c>
      <c r="M4" s="38">
        <f>[1]H28個票!J15</f>
        <v>11.5</v>
      </c>
      <c r="N4" s="38">
        <f>[1]H28個票!K15</f>
        <v>1.1000000000000001</v>
      </c>
      <c r="O4" s="38">
        <f>[1]H28個票!L15</f>
        <v>1.3</v>
      </c>
      <c r="P4" s="38">
        <f>[1]H28個票!M15</f>
        <v>1.5</v>
      </c>
      <c r="Q4" s="38">
        <f>[1]H28個票!N15</f>
        <v>1.5</v>
      </c>
      <c r="R4" s="38">
        <f>[1]H28個票!O15</f>
        <v>2.5</v>
      </c>
      <c r="S4" s="39">
        <f t="shared" ref="S4:S67" si="1">SUM(M4:R4)</f>
        <v>19.399999999999999</v>
      </c>
      <c r="T4" s="32"/>
      <c r="U4" s="40" t="s">
        <v>26</v>
      </c>
      <c r="V4" s="41" t="s">
        <v>67</v>
      </c>
      <c r="W4" s="42">
        <f t="shared" ref="W4:AB35" si="2">C4</f>
        <v>2.5</v>
      </c>
      <c r="X4" s="43">
        <f t="shared" si="2"/>
        <v>8.6</v>
      </c>
      <c r="Y4" s="43">
        <f t="shared" si="2"/>
        <v>9.3000000000000007</v>
      </c>
      <c r="Z4" s="43">
        <f t="shared" si="2"/>
        <v>12.1</v>
      </c>
      <c r="AA4" s="43">
        <f t="shared" si="2"/>
        <v>18.399999999999999</v>
      </c>
      <c r="AB4" s="43">
        <f t="shared" si="2"/>
        <v>8.6999999999999993</v>
      </c>
      <c r="AC4" s="43">
        <f t="shared" ref="AC4:AH35" si="3">M4</f>
        <v>11.5</v>
      </c>
      <c r="AD4" s="43">
        <f t="shared" si="3"/>
        <v>1.1000000000000001</v>
      </c>
      <c r="AE4" s="43">
        <f t="shared" si="3"/>
        <v>1.3</v>
      </c>
      <c r="AF4" s="43">
        <f t="shared" si="3"/>
        <v>1.5</v>
      </c>
      <c r="AG4" s="43">
        <f t="shared" si="3"/>
        <v>1.5</v>
      </c>
      <c r="AH4" s="43">
        <f t="shared" si="3"/>
        <v>2.5</v>
      </c>
      <c r="AI4" s="44">
        <f t="shared" ref="AI4:AI63" si="4">IF(SUM(W4:AH4)=SUM(I4,S4),SUM(W4:AH4),"?")</f>
        <v>78.999999999999986</v>
      </c>
    </row>
    <row r="5" spans="1:35" ht="18.95" customHeight="1" x14ac:dyDescent="0.2">
      <c r="A5" s="45" t="s">
        <v>26</v>
      </c>
      <c r="B5" s="46" t="s">
        <v>69</v>
      </c>
      <c r="C5" s="47">
        <f>[1]H28個票!D16</f>
        <v>0.5</v>
      </c>
      <c r="D5" s="47">
        <f>[1]H28個票!E16</f>
        <v>1.7</v>
      </c>
      <c r="E5" s="47">
        <f>[1]H28個票!F16</f>
        <v>1.8</v>
      </c>
      <c r="F5" s="47">
        <f>[1]H28個票!G16</f>
        <v>2.4</v>
      </c>
      <c r="G5" s="47">
        <f>[1]H28個票!H16</f>
        <v>3.6</v>
      </c>
      <c r="H5" s="47">
        <f>[1]H28個票!I16</f>
        <v>1.7</v>
      </c>
      <c r="I5" s="49">
        <f t="shared" si="0"/>
        <v>11.7</v>
      </c>
      <c r="J5" s="32"/>
      <c r="K5" s="45" t="s">
        <v>26</v>
      </c>
      <c r="L5" s="46" t="s">
        <v>69</v>
      </c>
      <c r="M5" s="47">
        <f>[1]H28個票!J16</f>
        <v>1.2</v>
      </c>
      <c r="N5" s="47">
        <f>[1]H28個票!K16</f>
        <v>0.1</v>
      </c>
      <c r="O5" s="47">
        <f>[1]H28個票!L16</f>
        <v>0.1</v>
      </c>
      <c r="P5" s="47">
        <f>[1]H28個票!M16</f>
        <v>0.2</v>
      </c>
      <c r="Q5" s="47">
        <f>[1]H28個票!N16</f>
        <v>0.2</v>
      </c>
      <c r="R5" s="47">
        <f>[1]H28個票!O16</f>
        <v>0.3</v>
      </c>
      <c r="S5" s="49">
        <f t="shared" si="1"/>
        <v>2.1</v>
      </c>
      <c r="T5" s="32"/>
      <c r="U5" s="50" t="s">
        <v>26</v>
      </c>
      <c r="V5" s="51" t="s">
        <v>69</v>
      </c>
      <c r="W5" s="52">
        <f t="shared" si="2"/>
        <v>0.5</v>
      </c>
      <c r="X5" s="53">
        <f t="shared" si="2"/>
        <v>1.7</v>
      </c>
      <c r="Y5" s="53">
        <f t="shared" si="2"/>
        <v>1.8</v>
      </c>
      <c r="Z5" s="53">
        <f t="shared" si="2"/>
        <v>2.4</v>
      </c>
      <c r="AA5" s="53">
        <f t="shared" si="2"/>
        <v>3.6</v>
      </c>
      <c r="AB5" s="53">
        <f t="shared" si="2"/>
        <v>1.7</v>
      </c>
      <c r="AC5" s="53">
        <f t="shared" si="3"/>
        <v>1.2</v>
      </c>
      <c r="AD5" s="53">
        <f t="shared" si="3"/>
        <v>0.1</v>
      </c>
      <c r="AE5" s="53">
        <f t="shared" si="3"/>
        <v>0.1</v>
      </c>
      <c r="AF5" s="53">
        <f t="shared" si="3"/>
        <v>0.2</v>
      </c>
      <c r="AG5" s="53">
        <f t="shared" si="3"/>
        <v>0.2</v>
      </c>
      <c r="AH5" s="53">
        <f t="shared" si="3"/>
        <v>0.3</v>
      </c>
      <c r="AI5" s="54">
        <f t="shared" si="4"/>
        <v>13.799999999999997</v>
      </c>
    </row>
    <row r="6" spans="1:35" ht="18.95" customHeight="1" x14ac:dyDescent="0.2">
      <c r="A6" s="141" t="s">
        <v>26</v>
      </c>
      <c r="B6" s="46" t="s">
        <v>70</v>
      </c>
      <c r="C6" s="47">
        <f>[1]H28個票!D17</f>
        <v>2</v>
      </c>
      <c r="D6" s="47">
        <f>[1]H28個票!E17</f>
        <v>6.8999999999999995</v>
      </c>
      <c r="E6" s="47">
        <f>[1]H28個票!F17</f>
        <v>7.5000000000000009</v>
      </c>
      <c r="F6" s="47">
        <f>[1]H28個票!G17</f>
        <v>9.6999999999999993</v>
      </c>
      <c r="G6" s="47">
        <f>[1]H28個票!H17</f>
        <v>14.799999999999999</v>
      </c>
      <c r="H6" s="47">
        <f>[1]H28個票!I17</f>
        <v>6.9999999999999991</v>
      </c>
      <c r="I6" s="49">
        <f t="shared" si="0"/>
        <v>47.9</v>
      </c>
      <c r="J6" s="32"/>
      <c r="K6" s="141" t="s">
        <v>26</v>
      </c>
      <c r="L6" s="46" t="s">
        <v>70</v>
      </c>
      <c r="M6" s="47">
        <f>[1]H28個票!J17</f>
        <v>10.3</v>
      </c>
      <c r="N6" s="47">
        <f>[1]H28個票!K17</f>
        <v>1</v>
      </c>
      <c r="O6" s="47">
        <f>[1]H28個票!L17</f>
        <v>1.2</v>
      </c>
      <c r="P6" s="47">
        <f>[1]H28個票!M17</f>
        <v>1.3</v>
      </c>
      <c r="Q6" s="47">
        <f>[1]H28個票!N17</f>
        <v>1.3</v>
      </c>
      <c r="R6" s="47">
        <f>[1]H28個票!O17</f>
        <v>2.2000000000000002</v>
      </c>
      <c r="S6" s="49">
        <f t="shared" si="1"/>
        <v>17.3</v>
      </c>
      <c r="T6" s="32"/>
      <c r="U6" s="55" t="s">
        <v>26</v>
      </c>
      <c r="V6" s="51" t="s">
        <v>70</v>
      </c>
      <c r="W6" s="52">
        <f t="shared" si="2"/>
        <v>2</v>
      </c>
      <c r="X6" s="53">
        <f t="shared" si="2"/>
        <v>6.8999999999999995</v>
      </c>
      <c r="Y6" s="53">
        <f t="shared" si="2"/>
        <v>7.5000000000000009</v>
      </c>
      <c r="Z6" s="53">
        <f t="shared" si="2"/>
        <v>9.6999999999999993</v>
      </c>
      <c r="AA6" s="53">
        <f t="shared" si="2"/>
        <v>14.799999999999999</v>
      </c>
      <c r="AB6" s="53">
        <f t="shared" si="2"/>
        <v>6.9999999999999991</v>
      </c>
      <c r="AC6" s="53">
        <f t="shared" si="3"/>
        <v>10.3</v>
      </c>
      <c r="AD6" s="53">
        <f t="shared" si="3"/>
        <v>1</v>
      </c>
      <c r="AE6" s="53">
        <f t="shared" si="3"/>
        <v>1.2</v>
      </c>
      <c r="AF6" s="53">
        <f t="shared" si="3"/>
        <v>1.3</v>
      </c>
      <c r="AG6" s="53">
        <f t="shared" si="3"/>
        <v>1.3</v>
      </c>
      <c r="AH6" s="53">
        <f t="shared" si="3"/>
        <v>2.2000000000000002</v>
      </c>
      <c r="AI6" s="54">
        <f t="shared" si="4"/>
        <v>65.2</v>
      </c>
    </row>
    <row r="7" spans="1:35" ht="18.95" customHeight="1" x14ac:dyDescent="0.2">
      <c r="A7" s="56">
        <v>20402</v>
      </c>
      <c r="B7" s="46" t="s">
        <v>71</v>
      </c>
      <c r="C7" s="47">
        <f>[1]H28個票!D18</f>
        <v>2.2000000000000002</v>
      </c>
      <c r="D7" s="47">
        <f>[1]H28個票!E18</f>
        <v>8.1999999999999993</v>
      </c>
      <c r="E7" s="47">
        <f>[1]H28個票!F18</f>
        <v>9</v>
      </c>
      <c r="F7" s="47">
        <f>[1]H28個票!G18</f>
        <v>8.1999999999999993</v>
      </c>
      <c r="G7" s="47">
        <f>[1]H28個票!H18</f>
        <v>11.299999999999999</v>
      </c>
      <c r="H7" s="47">
        <f>[1]H28個票!I18</f>
        <v>7.1</v>
      </c>
      <c r="I7" s="49">
        <f t="shared" si="0"/>
        <v>46</v>
      </c>
      <c r="J7" s="32"/>
      <c r="K7" s="56">
        <v>20402</v>
      </c>
      <c r="L7" s="46" t="s">
        <v>71</v>
      </c>
      <c r="M7" s="47">
        <f>[1]H28個票!J18</f>
        <v>11.2</v>
      </c>
      <c r="N7" s="47">
        <f>[1]H28個票!K18</f>
        <v>1</v>
      </c>
      <c r="O7" s="47">
        <f>[1]H28個票!L18</f>
        <v>1.3</v>
      </c>
      <c r="P7" s="47">
        <f>[1]H28個票!M18</f>
        <v>1.3</v>
      </c>
      <c r="Q7" s="47">
        <f>[1]H28個票!N18</f>
        <v>1.3</v>
      </c>
      <c r="R7" s="47">
        <f>[1]H28個票!O18</f>
        <v>2.4</v>
      </c>
      <c r="S7" s="49">
        <f t="shared" si="1"/>
        <v>18.5</v>
      </c>
      <c r="T7" s="32"/>
      <c r="U7" s="50" t="s">
        <v>26</v>
      </c>
      <c r="V7" s="51" t="s">
        <v>71</v>
      </c>
      <c r="W7" s="52">
        <f t="shared" si="2"/>
        <v>2.2000000000000002</v>
      </c>
      <c r="X7" s="53">
        <f t="shared" si="2"/>
        <v>8.1999999999999993</v>
      </c>
      <c r="Y7" s="53">
        <f t="shared" si="2"/>
        <v>9</v>
      </c>
      <c r="Z7" s="53">
        <f t="shared" si="2"/>
        <v>8.1999999999999993</v>
      </c>
      <c r="AA7" s="53">
        <f t="shared" si="2"/>
        <v>11.299999999999999</v>
      </c>
      <c r="AB7" s="53">
        <f t="shared" si="2"/>
        <v>7.1</v>
      </c>
      <c r="AC7" s="53">
        <f t="shared" si="3"/>
        <v>11.2</v>
      </c>
      <c r="AD7" s="53">
        <f t="shared" si="3"/>
        <v>1</v>
      </c>
      <c r="AE7" s="53">
        <f t="shared" si="3"/>
        <v>1.3</v>
      </c>
      <c r="AF7" s="53">
        <f t="shared" si="3"/>
        <v>1.3</v>
      </c>
      <c r="AG7" s="53">
        <f t="shared" si="3"/>
        <v>1.3</v>
      </c>
      <c r="AH7" s="53">
        <f t="shared" si="3"/>
        <v>2.4</v>
      </c>
      <c r="AI7" s="54">
        <f t="shared" si="4"/>
        <v>64.5</v>
      </c>
    </row>
    <row r="8" spans="1:35" ht="18.95" customHeight="1" x14ac:dyDescent="0.2">
      <c r="A8" s="45" t="s">
        <v>26</v>
      </c>
      <c r="B8" s="46" t="s">
        <v>72</v>
      </c>
      <c r="C8" s="48">
        <f>[1]H28個票!D19</f>
        <v>0.3</v>
      </c>
      <c r="D8" s="48">
        <f>[1]H28個票!E19</f>
        <v>0.4</v>
      </c>
      <c r="E8" s="48">
        <f>[1]H28個票!F19</f>
        <v>0.3</v>
      </c>
      <c r="F8" s="48">
        <f>[1]H28個票!G19</f>
        <v>3.9</v>
      </c>
      <c r="G8" s="48">
        <f>[1]H28個票!H19</f>
        <v>7.1</v>
      </c>
      <c r="H8" s="48">
        <f>[1]H28個票!I19</f>
        <v>1.6</v>
      </c>
      <c r="I8" s="49">
        <f t="shared" si="0"/>
        <v>13.6</v>
      </c>
      <c r="J8" s="32"/>
      <c r="K8" s="45" t="s">
        <v>26</v>
      </c>
      <c r="L8" s="46" t="s">
        <v>72</v>
      </c>
      <c r="M8" s="48">
        <f>[1]H28個票!J19</f>
        <v>0.3</v>
      </c>
      <c r="N8" s="48">
        <f>[1]H28個票!K19</f>
        <v>0.1</v>
      </c>
      <c r="O8" s="48">
        <f>[1]H28個票!L19</f>
        <v>0</v>
      </c>
      <c r="P8" s="48">
        <f>[1]H28個票!M19</f>
        <v>0.2</v>
      </c>
      <c r="Q8" s="48">
        <f>[1]H28個票!N19</f>
        <v>0.2</v>
      </c>
      <c r="R8" s="48">
        <f>[1]H28個票!O19</f>
        <v>0.1</v>
      </c>
      <c r="S8" s="49">
        <f t="shared" si="1"/>
        <v>0.9</v>
      </c>
      <c r="T8" s="32"/>
      <c r="U8" s="50" t="s">
        <v>26</v>
      </c>
      <c r="V8" s="51" t="s">
        <v>72</v>
      </c>
      <c r="W8" s="52">
        <f t="shared" si="2"/>
        <v>0.3</v>
      </c>
      <c r="X8" s="53">
        <f t="shared" si="2"/>
        <v>0.4</v>
      </c>
      <c r="Y8" s="53">
        <f t="shared" si="2"/>
        <v>0.3</v>
      </c>
      <c r="Z8" s="53">
        <f t="shared" si="2"/>
        <v>3.9</v>
      </c>
      <c r="AA8" s="53">
        <f t="shared" si="2"/>
        <v>7.1</v>
      </c>
      <c r="AB8" s="53">
        <f t="shared" si="2"/>
        <v>1.6</v>
      </c>
      <c r="AC8" s="53">
        <f t="shared" si="3"/>
        <v>0.3</v>
      </c>
      <c r="AD8" s="53">
        <f t="shared" si="3"/>
        <v>0.1</v>
      </c>
      <c r="AE8" s="53">
        <f t="shared" si="3"/>
        <v>0</v>
      </c>
      <c r="AF8" s="53">
        <f t="shared" si="3"/>
        <v>0.2</v>
      </c>
      <c r="AG8" s="53">
        <f t="shared" si="3"/>
        <v>0.2</v>
      </c>
      <c r="AH8" s="53">
        <f t="shared" si="3"/>
        <v>0.1</v>
      </c>
      <c r="AI8" s="54">
        <f t="shared" si="4"/>
        <v>14.499999999999998</v>
      </c>
    </row>
    <row r="9" spans="1:35" ht="18.95" customHeight="1" thickBot="1" x14ac:dyDescent="0.25">
      <c r="A9" s="45" t="s">
        <v>26</v>
      </c>
      <c r="B9" s="57" t="s">
        <v>48</v>
      </c>
      <c r="C9" s="47">
        <f>[1]H28個票!D20</f>
        <v>0.3</v>
      </c>
      <c r="D9" s="47">
        <f>[1]H28個票!E20</f>
        <v>0.4</v>
      </c>
      <c r="E9" s="47">
        <f>[1]H28個票!F20</f>
        <v>0.3</v>
      </c>
      <c r="F9" s="47">
        <f>[1]H28個票!G20</f>
        <v>4.0999999999999996</v>
      </c>
      <c r="G9" s="47">
        <f>[1]H28個票!H20</f>
        <v>7.5</v>
      </c>
      <c r="H9" s="47">
        <f>[1]H28個票!I20</f>
        <v>1.7</v>
      </c>
      <c r="I9" s="49">
        <f t="shared" si="0"/>
        <v>14.299999999999999</v>
      </c>
      <c r="J9" s="32"/>
      <c r="K9" s="45" t="s">
        <v>26</v>
      </c>
      <c r="L9" s="57" t="s">
        <v>48</v>
      </c>
      <c r="M9" s="47">
        <f>[1]H28個票!J20</f>
        <v>0.3</v>
      </c>
      <c r="N9" s="47">
        <f>[1]H28個票!K20</f>
        <v>0.1</v>
      </c>
      <c r="O9" s="47">
        <f>[1]H28個票!L20</f>
        <v>0.1</v>
      </c>
      <c r="P9" s="47">
        <f>[1]H28個票!M20</f>
        <v>0.3</v>
      </c>
      <c r="Q9" s="47">
        <f>[1]H28個票!N20</f>
        <v>0.4</v>
      </c>
      <c r="R9" s="47">
        <f>[1]H28個票!O20</f>
        <v>0.2</v>
      </c>
      <c r="S9" s="49">
        <f t="shared" si="1"/>
        <v>1.4000000000000001</v>
      </c>
      <c r="T9" s="32"/>
      <c r="U9" s="50" t="s">
        <v>26</v>
      </c>
      <c r="V9" s="58" t="s">
        <v>48</v>
      </c>
      <c r="W9" s="52">
        <f t="shared" si="2"/>
        <v>0.3</v>
      </c>
      <c r="X9" s="53">
        <f t="shared" si="2"/>
        <v>0.4</v>
      </c>
      <c r="Y9" s="53">
        <f t="shared" si="2"/>
        <v>0.3</v>
      </c>
      <c r="Z9" s="53">
        <f t="shared" si="2"/>
        <v>4.0999999999999996</v>
      </c>
      <c r="AA9" s="53">
        <f t="shared" si="2"/>
        <v>7.5</v>
      </c>
      <c r="AB9" s="53">
        <f t="shared" si="2"/>
        <v>1.7</v>
      </c>
      <c r="AC9" s="53">
        <f t="shared" si="3"/>
        <v>0.3</v>
      </c>
      <c r="AD9" s="53">
        <f t="shared" si="3"/>
        <v>0.1</v>
      </c>
      <c r="AE9" s="53">
        <f t="shared" si="3"/>
        <v>0.1</v>
      </c>
      <c r="AF9" s="53">
        <f t="shared" si="3"/>
        <v>0.3</v>
      </c>
      <c r="AG9" s="53">
        <f t="shared" si="3"/>
        <v>0.4</v>
      </c>
      <c r="AH9" s="53">
        <f t="shared" si="3"/>
        <v>0.2</v>
      </c>
      <c r="AI9" s="59">
        <f t="shared" si="4"/>
        <v>15.7</v>
      </c>
    </row>
    <row r="10" spans="1:35" ht="18.95" customHeight="1" x14ac:dyDescent="0.2">
      <c r="A10" s="60" t="s">
        <v>27</v>
      </c>
      <c r="B10" s="61" t="s">
        <v>67</v>
      </c>
      <c r="C10" s="38">
        <f>[1]H28個票!D21</f>
        <v>12.5</v>
      </c>
      <c r="D10" s="38">
        <f>[1]H28個票!E21</f>
        <v>43.5</v>
      </c>
      <c r="E10" s="38">
        <f>[1]H28個票!F21</f>
        <v>18.8</v>
      </c>
      <c r="F10" s="38">
        <f>[1]H28個票!G21</f>
        <v>32.1</v>
      </c>
      <c r="G10" s="38">
        <f>[1]H28個票!H21</f>
        <v>42.4</v>
      </c>
      <c r="H10" s="38">
        <f>[1]H28個票!I21</f>
        <v>16.100000000000001</v>
      </c>
      <c r="I10" s="39">
        <f t="shared" si="0"/>
        <v>165.4</v>
      </c>
      <c r="J10" s="62"/>
      <c r="K10" s="60" t="s">
        <v>27</v>
      </c>
      <c r="L10" s="37" t="s">
        <v>68</v>
      </c>
      <c r="M10" s="38">
        <f>[1]H28個票!J21</f>
        <v>10.8</v>
      </c>
      <c r="N10" s="38">
        <f>[1]H28個票!K21</f>
        <v>5.9</v>
      </c>
      <c r="O10" s="38">
        <f>[1]H28個票!L21</f>
        <v>5.4</v>
      </c>
      <c r="P10" s="38">
        <f>[1]H28個票!M21</f>
        <v>5</v>
      </c>
      <c r="Q10" s="38">
        <f>[1]H28個票!N21</f>
        <v>4.2</v>
      </c>
      <c r="R10" s="38">
        <f>[1]H28個票!O21</f>
        <v>7.1</v>
      </c>
      <c r="S10" s="39">
        <f t="shared" si="1"/>
        <v>38.4</v>
      </c>
      <c r="T10" s="32"/>
      <c r="U10" s="40" t="s">
        <v>27</v>
      </c>
      <c r="V10" s="41" t="s">
        <v>67</v>
      </c>
      <c r="W10" s="42">
        <f t="shared" si="2"/>
        <v>12.5</v>
      </c>
      <c r="X10" s="43">
        <f t="shared" si="2"/>
        <v>43.5</v>
      </c>
      <c r="Y10" s="43">
        <f t="shared" si="2"/>
        <v>18.8</v>
      </c>
      <c r="Z10" s="43">
        <f t="shared" si="2"/>
        <v>32.1</v>
      </c>
      <c r="AA10" s="43">
        <f t="shared" si="2"/>
        <v>42.4</v>
      </c>
      <c r="AB10" s="43">
        <f t="shared" si="2"/>
        <v>16.100000000000001</v>
      </c>
      <c r="AC10" s="43">
        <f t="shared" si="3"/>
        <v>10.8</v>
      </c>
      <c r="AD10" s="43">
        <f t="shared" si="3"/>
        <v>5.9</v>
      </c>
      <c r="AE10" s="43">
        <f t="shared" si="3"/>
        <v>5.4</v>
      </c>
      <c r="AF10" s="43">
        <f t="shared" si="3"/>
        <v>5</v>
      </c>
      <c r="AG10" s="43">
        <f t="shared" si="3"/>
        <v>4.2</v>
      </c>
      <c r="AH10" s="43">
        <f t="shared" si="3"/>
        <v>7.1</v>
      </c>
      <c r="AI10" s="44">
        <f t="shared" si="4"/>
        <v>203.8</v>
      </c>
    </row>
    <row r="11" spans="1:35" ht="18.95" customHeight="1" x14ac:dyDescent="0.2">
      <c r="A11" s="63" t="s">
        <v>27</v>
      </c>
      <c r="B11" s="46" t="s">
        <v>69</v>
      </c>
      <c r="C11" s="47">
        <f>[1]H28個票!D22</f>
        <v>0.4</v>
      </c>
      <c r="D11" s="47">
        <f>[1]H28個票!E22</f>
        <v>1.9</v>
      </c>
      <c r="E11" s="47">
        <f>[1]H28個票!F22</f>
        <v>0.9</v>
      </c>
      <c r="F11" s="47">
        <f>[1]H28個票!G22</f>
        <v>1.8</v>
      </c>
      <c r="G11" s="47">
        <f>[1]H28個票!H22</f>
        <v>2.2000000000000002</v>
      </c>
      <c r="H11" s="47">
        <f>[1]H28個票!I22</f>
        <v>0.7</v>
      </c>
      <c r="I11" s="49">
        <f t="shared" si="0"/>
        <v>7.9</v>
      </c>
      <c r="J11" s="62"/>
      <c r="K11" s="63" t="s">
        <v>27</v>
      </c>
      <c r="L11" s="46" t="s">
        <v>69</v>
      </c>
      <c r="M11" s="47">
        <f>[1]H28個票!J22</f>
        <v>0.3</v>
      </c>
      <c r="N11" s="47">
        <f>[1]H28個票!K22</f>
        <v>0.1</v>
      </c>
      <c r="O11" s="47">
        <f>[1]H28個票!L22</f>
        <v>0.1</v>
      </c>
      <c r="P11" s="47">
        <f>[1]H28個票!M22</f>
        <v>0.1</v>
      </c>
      <c r="Q11" s="47">
        <f>[1]H28個票!N22</f>
        <v>0.1</v>
      </c>
      <c r="R11" s="47">
        <f>[1]H28個票!O22</f>
        <v>0.1</v>
      </c>
      <c r="S11" s="49">
        <f t="shared" si="1"/>
        <v>0.79999999999999993</v>
      </c>
      <c r="T11" s="32"/>
      <c r="U11" s="50" t="s">
        <v>27</v>
      </c>
      <c r="V11" s="51" t="s">
        <v>69</v>
      </c>
      <c r="W11" s="52">
        <f t="shared" si="2"/>
        <v>0.4</v>
      </c>
      <c r="X11" s="53">
        <f t="shared" si="2"/>
        <v>1.9</v>
      </c>
      <c r="Y11" s="53">
        <f t="shared" si="2"/>
        <v>0.9</v>
      </c>
      <c r="Z11" s="53">
        <f t="shared" si="2"/>
        <v>1.8</v>
      </c>
      <c r="AA11" s="53">
        <f t="shared" si="2"/>
        <v>2.2000000000000002</v>
      </c>
      <c r="AB11" s="53">
        <f t="shared" si="2"/>
        <v>0.7</v>
      </c>
      <c r="AC11" s="53">
        <f t="shared" si="3"/>
        <v>0.3</v>
      </c>
      <c r="AD11" s="53">
        <f t="shared" si="3"/>
        <v>0.1</v>
      </c>
      <c r="AE11" s="53">
        <f t="shared" si="3"/>
        <v>0.1</v>
      </c>
      <c r="AF11" s="53">
        <f t="shared" si="3"/>
        <v>0.1</v>
      </c>
      <c r="AG11" s="53">
        <f t="shared" si="3"/>
        <v>0.1</v>
      </c>
      <c r="AH11" s="53">
        <f t="shared" si="3"/>
        <v>0.1</v>
      </c>
      <c r="AI11" s="54">
        <f t="shared" si="4"/>
        <v>8.6999999999999993</v>
      </c>
    </row>
    <row r="12" spans="1:35" ht="18.95" customHeight="1" x14ac:dyDescent="0.2">
      <c r="A12" s="140" t="s">
        <v>27</v>
      </c>
      <c r="B12" s="46" t="s">
        <v>70</v>
      </c>
      <c r="C12" s="47">
        <f>[1]H28個票!D23</f>
        <v>12.1</v>
      </c>
      <c r="D12" s="47">
        <f>[1]H28個票!E23</f>
        <v>41.6</v>
      </c>
      <c r="E12" s="47">
        <f>[1]H28個票!F23</f>
        <v>17.900000000000002</v>
      </c>
      <c r="F12" s="47">
        <f>[1]H28個票!G23</f>
        <v>30.3</v>
      </c>
      <c r="G12" s="47">
        <f>[1]H28個票!H23</f>
        <v>40.199999999999996</v>
      </c>
      <c r="H12" s="47">
        <f>[1]H28個票!I23</f>
        <v>15.400000000000002</v>
      </c>
      <c r="I12" s="49">
        <f t="shared" si="0"/>
        <v>157.5</v>
      </c>
      <c r="J12" s="62"/>
      <c r="K12" s="140" t="s">
        <v>27</v>
      </c>
      <c r="L12" s="46" t="s">
        <v>70</v>
      </c>
      <c r="M12" s="47">
        <f>[1]H28個票!J23</f>
        <v>10.5</v>
      </c>
      <c r="N12" s="47">
        <f>[1]H28個票!K23</f>
        <v>5.8000000000000007</v>
      </c>
      <c r="O12" s="47">
        <f>[1]H28個票!L23</f>
        <v>5.3000000000000007</v>
      </c>
      <c r="P12" s="47">
        <f>[1]H28個票!M23</f>
        <v>4.9000000000000004</v>
      </c>
      <c r="Q12" s="47">
        <f>[1]H28個票!N23</f>
        <v>4.1000000000000005</v>
      </c>
      <c r="R12" s="47">
        <f>[1]H28個票!O23</f>
        <v>7</v>
      </c>
      <c r="S12" s="49">
        <f t="shared" si="1"/>
        <v>37.6</v>
      </c>
      <c r="T12" s="32"/>
      <c r="U12" s="55" t="s">
        <v>27</v>
      </c>
      <c r="V12" s="51" t="s">
        <v>70</v>
      </c>
      <c r="W12" s="52">
        <f t="shared" si="2"/>
        <v>12.1</v>
      </c>
      <c r="X12" s="53">
        <f t="shared" si="2"/>
        <v>41.6</v>
      </c>
      <c r="Y12" s="53">
        <f t="shared" si="2"/>
        <v>17.900000000000002</v>
      </c>
      <c r="Z12" s="53">
        <f t="shared" si="2"/>
        <v>30.3</v>
      </c>
      <c r="AA12" s="53">
        <f t="shared" si="2"/>
        <v>40.199999999999996</v>
      </c>
      <c r="AB12" s="53">
        <f t="shared" si="2"/>
        <v>15.400000000000002</v>
      </c>
      <c r="AC12" s="53">
        <f t="shared" si="3"/>
        <v>10.5</v>
      </c>
      <c r="AD12" s="53">
        <f t="shared" si="3"/>
        <v>5.8000000000000007</v>
      </c>
      <c r="AE12" s="53">
        <f t="shared" si="3"/>
        <v>5.3000000000000007</v>
      </c>
      <c r="AF12" s="53">
        <f t="shared" si="3"/>
        <v>4.9000000000000004</v>
      </c>
      <c r="AG12" s="53">
        <f t="shared" si="3"/>
        <v>4.1000000000000005</v>
      </c>
      <c r="AH12" s="53">
        <f t="shared" si="3"/>
        <v>7</v>
      </c>
      <c r="AI12" s="54">
        <f t="shared" si="4"/>
        <v>195.10000000000002</v>
      </c>
    </row>
    <row r="13" spans="1:35" ht="18.95" customHeight="1" x14ac:dyDescent="0.2">
      <c r="A13" s="64">
        <v>20403</v>
      </c>
      <c r="B13" s="46" t="s">
        <v>71</v>
      </c>
      <c r="C13" s="47">
        <f>[1]H28個票!D24</f>
        <v>10.6</v>
      </c>
      <c r="D13" s="47">
        <f>[1]H28個票!E24</f>
        <v>37.6</v>
      </c>
      <c r="E13" s="47">
        <f>[1]H28個票!F24</f>
        <v>15.600000000000001</v>
      </c>
      <c r="F13" s="47">
        <f>[1]H28個票!G24</f>
        <v>26.900000000000002</v>
      </c>
      <c r="G13" s="47">
        <f>[1]H28個票!H24</f>
        <v>35.5</v>
      </c>
      <c r="H13" s="47">
        <f>[1]H28個票!I24</f>
        <v>13.700000000000001</v>
      </c>
      <c r="I13" s="49">
        <f t="shared" si="0"/>
        <v>139.9</v>
      </c>
      <c r="J13" s="62"/>
      <c r="K13" s="64">
        <v>20403</v>
      </c>
      <c r="L13" s="46" t="s">
        <v>71</v>
      </c>
      <c r="M13" s="47">
        <f>[1]H28個票!J24</f>
        <v>9.7000000000000011</v>
      </c>
      <c r="N13" s="47">
        <f>[1]H28個票!K24</f>
        <v>5.3000000000000007</v>
      </c>
      <c r="O13" s="47">
        <f>[1]H28個票!L24</f>
        <v>4.9000000000000004</v>
      </c>
      <c r="P13" s="47">
        <f>[1]H28個票!M24</f>
        <v>4.5</v>
      </c>
      <c r="Q13" s="47">
        <f>[1]H28個票!N24</f>
        <v>3.8000000000000003</v>
      </c>
      <c r="R13" s="47">
        <f>[1]H28個票!O24</f>
        <v>6.3999999999999995</v>
      </c>
      <c r="S13" s="49">
        <f t="shared" si="1"/>
        <v>34.6</v>
      </c>
      <c r="T13" s="32"/>
      <c r="U13" s="50" t="s">
        <v>27</v>
      </c>
      <c r="V13" s="51" t="s">
        <v>71</v>
      </c>
      <c r="W13" s="52">
        <f t="shared" si="2"/>
        <v>10.6</v>
      </c>
      <c r="X13" s="53">
        <f t="shared" si="2"/>
        <v>37.6</v>
      </c>
      <c r="Y13" s="53">
        <f t="shared" si="2"/>
        <v>15.600000000000001</v>
      </c>
      <c r="Z13" s="53">
        <f t="shared" si="2"/>
        <v>26.900000000000002</v>
      </c>
      <c r="AA13" s="53">
        <f t="shared" si="2"/>
        <v>35.5</v>
      </c>
      <c r="AB13" s="53">
        <f t="shared" si="2"/>
        <v>13.700000000000001</v>
      </c>
      <c r="AC13" s="53">
        <f t="shared" si="3"/>
        <v>9.7000000000000011</v>
      </c>
      <c r="AD13" s="53">
        <f t="shared" si="3"/>
        <v>5.3000000000000007</v>
      </c>
      <c r="AE13" s="53">
        <f t="shared" si="3"/>
        <v>4.9000000000000004</v>
      </c>
      <c r="AF13" s="53">
        <f t="shared" si="3"/>
        <v>4.5</v>
      </c>
      <c r="AG13" s="53">
        <f t="shared" si="3"/>
        <v>3.8000000000000003</v>
      </c>
      <c r="AH13" s="53">
        <f t="shared" si="3"/>
        <v>6.3999999999999995</v>
      </c>
      <c r="AI13" s="54">
        <f t="shared" si="4"/>
        <v>174.50000000000003</v>
      </c>
    </row>
    <row r="14" spans="1:35" ht="18.95" customHeight="1" x14ac:dyDescent="0.2">
      <c r="A14" s="63" t="s">
        <v>27</v>
      </c>
      <c r="B14" s="46" t="s">
        <v>72</v>
      </c>
      <c r="C14" s="48">
        <f>[1]H28個票!D25</f>
        <v>1.9</v>
      </c>
      <c r="D14" s="48">
        <f>[1]H28個票!E25</f>
        <v>5.9</v>
      </c>
      <c r="E14" s="48">
        <f>[1]H28個票!F25</f>
        <v>3.2</v>
      </c>
      <c r="F14" s="48">
        <f>[1]H28個票!G25</f>
        <v>5.2</v>
      </c>
      <c r="G14" s="48">
        <f>[1]H28個票!H25</f>
        <v>6.9</v>
      </c>
      <c r="H14" s="48">
        <f>[1]H28個票!I25</f>
        <v>2.4</v>
      </c>
      <c r="I14" s="49">
        <f t="shared" si="0"/>
        <v>25.5</v>
      </c>
      <c r="J14" s="62"/>
      <c r="K14" s="63" t="s">
        <v>27</v>
      </c>
      <c r="L14" s="46" t="s">
        <v>72</v>
      </c>
      <c r="M14" s="48">
        <f>[1]H28個票!J25</f>
        <v>1.1000000000000001</v>
      </c>
      <c r="N14" s="48">
        <f>[1]H28個票!K25</f>
        <v>0.6</v>
      </c>
      <c r="O14" s="48">
        <f>[1]H28個票!L25</f>
        <v>0.5</v>
      </c>
      <c r="P14" s="48">
        <f>[1]H28個票!M25</f>
        <v>0.5</v>
      </c>
      <c r="Q14" s="48">
        <f>[1]H28個票!N25</f>
        <v>0.4</v>
      </c>
      <c r="R14" s="48">
        <f>[1]H28個票!O25</f>
        <v>0.7</v>
      </c>
      <c r="S14" s="49">
        <f t="shared" si="1"/>
        <v>3.8</v>
      </c>
      <c r="T14" s="32"/>
      <c r="U14" s="50" t="s">
        <v>27</v>
      </c>
      <c r="V14" s="51" t="s">
        <v>72</v>
      </c>
      <c r="W14" s="52">
        <f t="shared" si="2"/>
        <v>1.9</v>
      </c>
      <c r="X14" s="53">
        <f t="shared" si="2"/>
        <v>5.9</v>
      </c>
      <c r="Y14" s="53">
        <f t="shared" si="2"/>
        <v>3.2</v>
      </c>
      <c r="Z14" s="53">
        <f t="shared" si="2"/>
        <v>5.2</v>
      </c>
      <c r="AA14" s="53">
        <f t="shared" si="2"/>
        <v>6.9</v>
      </c>
      <c r="AB14" s="53">
        <f t="shared" si="2"/>
        <v>2.4</v>
      </c>
      <c r="AC14" s="53">
        <f t="shared" si="3"/>
        <v>1.1000000000000001</v>
      </c>
      <c r="AD14" s="53">
        <f t="shared" si="3"/>
        <v>0.6</v>
      </c>
      <c r="AE14" s="53">
        <f t="shared" si="3"/>
        <v>0.5</v>
      </c>
      <c r="AF14" s="53">
        <f t="shared" si="3"/>
        <v>0.5</v>
      </c>
      <c r="AG14" s="53">
        <f t="shared" si="3"/>
        <v>0.4</v>
      </c>
      <c r="AH14" s="53">
        <f t="shared" si="3"/>
        <v>0.7</v>
      </c>
      <c r="AI14" s="54">
        <f t="shared" si="4"/>
        <v>29.3</v>
      </c>
    </row>
    <row r="15" spans="1:35" ht="18.95" customHeight="1" thickBot="1" x14ac:dyDescent="0.25">
      <c r="A15" s="65" t="s">
        <v>27</v>
      </c>
      <c r="B15" s="66" t="s">
        <v>48</v>
      </c>
      <c r="C15" s="47">
        <f>[1]H28個票!D26</f>
        <v>2</v>
      </c>
      <c r="D15" s="47">
        <f>[1]H28個票!E26</f>
        <v>6.2</v>
      </c>
      <c r="E15" s="47">
        <f>[1]H28個票!F26</f>
        <v>3.4</v>
      </c>
      <c r="F15" s="47">
        <f>[1]H28個票!G26</f>
        <v>6.6</v>
      </c>
      <c r="G15" s="47">
        <f>[1]H28個票!H26</f>
        <v>7.2</v>
      </c>
      <c r="H15" s="47">
        <f>[1]H28個票!I26</f>
        <v>2.5</v>
      </c>
      <c r="I15" s="49">
        <f t="shared" si="0"/>
        <v>27.9</v>
      </c>
      <c r="J15" s="62"/>
      <c r="K15" s="65" t="s">
        <v>27</v>
      </c>
      <c r="L15" s="57" t="s">
        <v>48</v>
      </c>
      <c r="M15" s="47">
        <f>[1]H28個票!J26</f>
        <v>1.2</v>
      </c>
      <c r="N15" s="47">
        <f>[1]H28個票!K26</f>
        <v>0.6</v>
      </c>
      <c r="O15" s="47">
        <f>[1]H28個票!L26</f>
        <v>0.5</v>
      </c>
      <c r="P15" s="47">
        <f>[1]H28個票!M26</f>
        <v>0.5</v>
      </c>
      <c r="Q15" s="47">
        <f>[1]H28個票!N26</f>
        <v>0.4</v>
      </c>
      <c r="R15" s="47">
        <f>[1]H28個票!O26</f>
        <v>0.7</v>
      </c>
      <c r="S15" s="49">
        <f t="shared" si="1"/>
        <v>3.8999999999999995</v>
      </c>
      <c r="T15" s="32"/>
      <c r="U15" s="50" t="s">
        <v>27</v>
      </c>
      <c r="V15" s="58" t="s">
        <v>48</v>
      </c>
      <c r="W15" s="52">
        <f t="shared" si="2"/>
        <v>2</v>
      </c>
      <c r="X15" s="53">
        <f t="shared" si="2"/>
        <v>6.2</v>
      </c>
      <c r="Y15" s="53">
        <f t="shared" si="2"/>
        <v>3.4</v>
      </c>
      <c r="Z15" s="53">
        <f t="shared" si="2"/>
        <v>6.6</v>
      </c>
      <c r="AA15" s="53">
        <f t="shared" si="2"/>
        <v>7.2</v>
      </c>
      <c r="AB15" s="53">
        <f t="shared" si="2"/>
        <v>2.5</v>
      </c>
      <c r="AC15" s="53">
        <f t="shared" si="3"/>
        <v>1.2</v>
      </c>
      <c r="AD15" s="53">
        <f t="shared" si="3"/>
        <v>0.6</v>
      </c>
      <c r="AE15" s="53">
        <f t="shared" si="3"/>
        <v>0.5</v>
      </c>
      <c r="AF15" s="53">
        <f t="shared" si="3"/>
        <v>0.5</v>
      </c>
      <c r="AG15" s="53">
        <f t="shared" si="3"/>
        <v>0.4</v>
      </c>
      <c r="AH15" s="53">
        <f t="shared" si="3"/>
        <v>0.7</v>
      </c>
      <c r="AI15" s="59">
        <f t="shared" si="4"/>
        <v>31.799999999999997</v>
      </c>
    </row>
    <row r="16" spans="1:35" ht="18.95" customHeight="1" x14ac:dyDescent="0.2">
      <c r="A16" s="60" t="s">
        <v>28</v>
      </c>
      <c r="B16" s="61" t="s">
        <v>67</v>
      </c>
      <c r="C16" s="38">
        <f>[1]H28個票!D27</f>
        <v>10.4</v>
      </c>
      <c r="D16" s="38">
        <f>[1]H28個票!E27</f>
        <v>17.600000000000001</v>
      </c>
      <c r="E16" s="38">
        <f>[1]H28個票!F27</f>
        <v>13.4</v>
      </c>
      <c r="F16" s="38">
        <f>[1]H28個票!G27</f>
        <v>25.7</v>
      </c>
      <c r="G16" s="38">
        <f>[1]H28個票!H27</f>
        <v>25.7</v>
      </c>
      <c r="H16" s="38">
        <f>[1]H28個票!I27</f>
        <v>17.600000000000001</v>
      </c>
      <c r="I16" s="39">
        <f t="shared" si="0"/>
        <v>110.4</v>
      </c>
      <c r="J16" s="62"/>
      <c r="K16" s="60" t="s">
        <v>28</v>
      </c>
      <c r="L16" s="37" t="s">
        <v>68</v>
      </c>
      <c r="M16" s="38">
        <f>[1]H28個票!J27</f>
        <v>13.3</v>
      </c>
      <c r="N16" s="38">
        <f>[1]H28個票!K27</f>
        <v>6.9</v>
      </c>
      <c r="O16" s="38">
        <f>[1]H28個票!L27</f>
        <v>5.8</v>
      </c>
      <c r="P16" s="38">
        <f>[1]H28個票!M27</f>
        <v>5.3</v>
      </c>
      <c r="Q16" s="38">
        <f>[1]H28個票!N27</f>
        <v>4.5</v>
      </c>
      <c r="R16" s="38">
        <f>[1]H28個票!O27</f>
        <v>6.3</v>
      </c>
      <c r="S16" s="39">
        <f t="shared" si="1"/>
        <v>42.1</v>
      </c>
      <c r="T16" s="32"/>
      <c r="U16" s="40" t="s">
        <v>28</v>
      </c>
      <c r="V16" s="41" t="s">
        <v>67</v>
      </c>
      <c r="W16" s="42">
        <f t="shared" si="2"/>
        <v>10.4</v>
      </c>
      <c r="X16" s="43">
        <f t="shared" si="2"/>
        <v>17.600000000000001</v>
      </c>
      <c r="Y16" s="43">
        <f t="shared" si="2"/>
        <v>13.4</v>
      </c>
      <c r="Z16" s="43">
        <f t="shared" si="2"/>
        <v>25.7</v>
      </c>
      <c r="AA16" s="43">
        <f t="shared" si="2"/>
        <v>25.7</v>
      </c>
      <c r="AB16" s="43">
        <f t="shared" si="2"/>
        <v>17.600000000000001</v>
      </c>
      <c r="AC16" s="43">
        <f t="shared" si="3"/>
        <v>13.3</v>
      </c>
      <c r="AD16" s="43">
        <f t="shared" si="3"/>
        <v>6.9</v>
      </c>
      <c r="AE16" s="43">
        <f t="shared" si="3"/>
        <v>5.8</v>
      </c>
      <c r="AF16" s="43">
        <f t="shared" si="3"/>
        <v>5.3</v>
      </c>
      <c r="AG16" s="43">
        <f t="shared" si="3"/>
        <v>4.5</v>
      </c>
      <c r="AH16" s="43">
        <f t="shared" si="3"/>
        <v>6.3</v>
      </c>
      <c r="AI16" s="44">
        <f t="shared" si="4"/>
        <v>152.50000000000003</v>
      </c>
    </row>
    <row r="17" spans="1:35" ht="18.95" customHeight="1" x14ac:dyDescent="0.2">
      <c r="A17" s="63" t="s">
        <v>28</v>
      </c>
      <c r="B17" s="46" t="s">
        <v>69</v>
      </c>
      <c r="C17" s="47">
        <f>[1]H28個票!D28</f>
        <v>1</v>
      </c>
      <c r="D17" s="47">
        <f>[1]H28個票!E28</f>
        <v>1.7</v>
      </c>
      <c r="E17" s="47">
        <f>[1]H28個票!F28</f>
        <v>1.3</v>
      </c>
      <c r="F17" s="47">
        <f>[1]H28個票!G28</f>
        <v>1.8</v>
      </c>
      <c r="G17" s="47">
        <f>[1]H28個票!H28</f>
        <v>2.8</v>
      </c>
      <c r="H17" s="47">
        <f>[1]H28個票!I28</f>
        <v>1.6</v>
      </c>
      <c r="I17" s="49">
        <f t="shared" si="0"/>
        <v>10.199999999999999</v>
      </c>
      <c r="J17" s="62"/>
      <c r="K17" s="63" t="s">
        <v>28</v>
      </c>
      <c r="L17" s="46" t="s">
        <v>69</v>
      </c>
      <c r="M17" s="47">
        <f>[1]H28個票!J28</f>
        <v>1.3</v>
      </c>
      <c r="N17" s="47">
        <f>[1]H28個票!K28</f>
        <v>0.6</v>
      </c>
      <c r="O17" s="47">
        <f>[1]H28個票!L28</f>
        <v>0.5</v>
      </c>
      <c r="P17" s="47">
        <f>[1]H28個票!M28</f>
        <v>0.3</v>
      </c>
      <c r="Q17" s="47">
        <f>[1]H28個票!N28</f>
        <v>0.3</v>
      </c>
      <c r="R17" s="47">
        <f>[1]H28個票!O28</f>
        <v>0.4</v>
      </c>
      <c r="S17" s="49">
        <f t="shared" si="1"/>
        <v>3.3999999999999995</v>
      </c>
      <c r="T17" s="32"/>
      <c r="U17" s="50" t="s">
        <v>28</v>
      </c>
      <c r="V17" s="51" t="s">
        <v>69</v>
      </c>
      <c r="W17" s="52">
        <f t="shared" si="2"/>
        <v>1</v>
      </c>
      <c r="X17" s="53">
        <f t="shared" si="2"/>
        <v>1.7</v>
      </c>
      <c r="Y17" s="53">
        <f t="shared" si="2"/>
        <v>1.3</v>
      </c>
      <c r="Z17" s="53">
        <f t="shared" si="2"/>
        <v>1.8</v>
      </c>
      <c r="AA17" s="53">
        <f t="shared" si="2"/>
        <v>2.8</v>
      </c>
      <c r="AB17" s="53">
        <f t="shared" si="2"/>
        <v>1.6</v>
      </c>
      <c r="AC17" s="53">
        <f t="shared" si="3"/>
        <v>1.3</v>
      </c>
      <c r="AD17" s="53">
        <f t="shared" si="3"/>
        <v>0.6</v>
      </c>
      <c r="AE17" s="53">
        <f t="shared" si="3"/>
        <v>0.5</v>
      </c>
      <c r="AF17" s="53">
        <f t="shared" si="3"/>
        <v>0.3</v>
      </c>
      <c r="AG17" s="53">
        <f t="shared" si="3"/>
        <v>0.3</v>
      </c>
      <c r="AH17" s="53">
        <f t="shared" si="3"/>
        <v>0.4</v>
      </c>
      <c r="AI17" s="54">
        <f t="shared" si="4"/>
        <v>13.600000000000001</v>
      </c>
    </row>
    <row r="18" spans="1:35" ht="18.95" customHeight="1" x14ac:dyDescent="0.2">
      <c r="A18" s="140" t="s">
        <v>28</v>
      </c>
      <c r="B18" s="46" t="s">
        <v>70</v>
      </c>
      <c r="C18" s="47">
        <f>[1]H28個票!D29</f>
        <v>9.4</v>
      </c>
      <c r="D18" s="47">
        <f>[1]H28個票!E29</f>
        <v>15.900000000000002</v>
      </c>
      <c r="E18" s="47">
        <f>[1]H28個票!F29</f>
        <v>12.1</v>
      </c>
      <c r="F18" s="47">
        <f>[1]H28個票!G29</f>
        <v>23.9</v>
      </c>
      <c r="G18" s="47">
        <f>[1]H28個票!H29</f>
        <v>22.9</v>
      </c>
      <c r="H18" s="47">
        <f>[1]H28個票!I29</f>
        <v>16</v>
      </c>
      <c r="I18" s="49">
        <f t="shared" si="0"/>
        <v>100.2</v>
      </c>
      <c r="J18" s="62"/>
      <c r="K18" s="140" t="s">
        <v>28</v>
      </c>
      <c r="L18" s="46" t="s">
        <v>70</v>
      </c>
      <c r="M18" s="47">
        <f>[1]H28個票!J29</f>
        <v>12</v>
      </c>
      <c r="N18" s="47">
        <f>[1]H28個票!K29</f>
        <v>6.3000000000000007</v>
      </c>
      <c r="O18" s="47">
        <f>[1]H28個票!L29</f>
        <v>5.3</v>
      </c>
      <c r="P18" s="47">
        <f>[1]H28個票!M29</f>
        <v>5</v>
      </c>
      <c r="Q18" s="47">
        <f>[1]H28個票!N29</f>
        <v>4.2</v>
      </c>
      <c r="R18" s="47">
        <f>[1]H28個票!O29</f>
        <v>5.8999999999999995</v>
      </c>
      <c r="S18" s="49">
        <f t="shared" si="1"/>
        <v>38.700000000000003</v>
      </c>
      <c r="T18" s="32"/>
      <c r="U18" s="55" t="s">
        <v>28</v>
      </c>
      <c r="V18" s="51" t="s">
        <v>70</v>
      </c>
      <c r="W18" s="52">
        <f t="shared" si="2"/>
        <v>9.4</v>
      </c>
      <c r="X18" s="53">
        <f t="shared" si="2"/>
        <v>15.900000000000002</v>
      </c>
      <c r="Y18" s="53">
        <f t="shared" si="2"/>
        <v>12.1</v>
      </c>
      <c r="Z18" s="53">
        <f t="shared" si="2"/>
        <v>23.9</v>
      </c>
      <c r="AA18" s="53">
        <f t="shared" si="2"/>
        <v>22.9</v>
      </c>
      <c r="AB18" s="53">
        <f t="shared" si="2"/>
        <v>16</v>
      </c>
      <c r="AC18" s="53">
        <f t="shared" si="3"/>
        <v>12</v>
      </c>
      <c r="AD18" s="53">
        <f t="shared" si="3"/>
        <v>6.3000000000000007</v>
      </c>
      <c r="AE18" s="53">
        <f t="shared" si="3"/>
        <v>5.3</v>
      </c>
      <c r="AF18" s="53">
        <f t="shared" si="3"/>
        <v>5</v>
      </c>
      <c r="AG18" s="53">
        <f t="shared" si="3"/>
        <v>4.2</v>
      </c>
      <c r="AH18" s="53">
        <f t="shared" si="3"/>
        <v>5.8999999999999995</v>
      </c>
      <c r="AI18" s="54">
        <f t="shared" si="4"/>
        <v>138.9</v>
      </c>
    </row>
    <row r="19" spans="1:35" ht="18.95" customHeight="1" x14ac:dyDescent="0.2">
      <c r="A19" s="67">
        <v>20404</v>
      </c>
      <c r="B19" s="46" t="s">
        <v>71</v>
      </c>
      <c r="C19" s="47">
        <f>[1]H28個票!D30</f>
        <v>9.9</v>
      </c>
      <c r="D19" s="47">
        <f>[1]H28個票!E30</f>
        <v>15.900000000000002</v>
      </c>
      <c r="E19" s="47">
        <f>[1]H28個票!F30</f>
        <v>12.1</v>
      </c>
      <c r="F19" s="47">
        <f>[1]H28個票!G30</f>
        <v>23.9</v>
      </c>
      <c r="G19" s="47">
        <f>[1]H28個票!H30</f>
        <v>22.9</v>
      </c>
      <c r="H19" s="47">
        <f>[1]H28個票!I30</f>
        <v>16</v>
      </c>
      <c r="I19" s="49">
        <f t="shared" si="0"/>
        <v>100.7</v>
      </c>
      <c r="J19" s="62"/>
      <c r="K19" s="67">
        <v>20404</v>
      </c>
      <c r="L19" s="46" t="s">
        <v>71</v>
      </c>
      <c r="M19" s="47">
        <f>[1]H28個票!J30</f>
        <v>12.3</v>
      </c>
      <c r="N19" s="47">
        <f>[1]H28個票!K30</f>
        <v>6.4</v>
      </c>
      <c r="O19" s="47">
        <f>[1]H28個票!L30</f>
        <v>5.2</v>
      </c>
      <c r="P19" s="47">
        <f>[1]H28個票!M30</f>
        <v>4.8999999999999995</v>
      </c>
      <c r="Q19" s="47">
        <f>[1]H28個票!N30</f>
        <v>4.2</v>
      </c>
      <c r="R19" s="47">
        <f>[1]H28個票!O30</f>
        <v>5.8999999999999995</v>
      </c>
      <c r="S19" s="49">
        <f t="shared" si="1"/>
        <v>38.9</v>
      </c>
      <c r="T19" s="32"/>
      <c r="U19" s="50" t="s">
        <v>28</v>
      </c>
      <c r="V19" s="51" t="s">
        <v>71</v>
      </c>
      <c r="W19" s="52">
        <f t="shared" si="2"/>
        <v>9.9</v>
      </c>
      <c r="X19" s="53">
        <f t="shared" si="2"/>
        <v>15.900000000000002</v>
      </c>
      <c r="Y19" s="53">
        <f t="shared" si="2"/>
        <v>12.1</v>
      </c>
      <c r="Z19" s="53">
        <f t="shared" si="2"/>
        <v>23.9</v>
      </c>
      <c r="AA19" s="53">
        <f t="shared" si="2"/>
        <v>22.9</v>
      </c>
      <c r="AB19" s="53">
        <f t="shared" si="2"/>
        <v>16</v>
      </c>
      <c r="AC19" s="53">
        <f t="shared" si="3"/>
        <v>12.3</v>
      </c>
      <c r="AD19" s="53">
        <f t="shared" si="3"/>
        <v>6.4</v>
      </c>
      <c r="AE19" s="53">
        <f t="shared" si="3"/>
        <v>5.2</v>
      </c>
      <c r="AF19" s="53">
        <f t="shared" si="3"/>
        <v>4.8999999999999995</v>
      </c>
      <c r="AG19" s="53">
        <f t="shared" si="3"/>
        <v>4.2</v>
      </c>
      <c r="AH19" s="53">
        <f t="shared" si="3"/>
        <v>5.8999999999999995</v>
      </c>
      <c r="AI19" s="54">
        <f t="shared" si="4"/>
        <v>139.6</v>
      </c>
    </row>
    <row r="20" spans="1:35" ht="18.95" customHeight="1" x14ac:dyDescent="0.2">
      <c r="A20" s="63" t="s">
        <v>28</v>
      </c>
      <c r="B20" s="46" t="s">
        <v>72</v>
      </c>
      <c r="C20" s="48">
        <f>[1]H28個票!D31</f>
        <v>0.5</v>
      </c>
      <c r="D20" s="48">
        <f>[1]H28個票!E31</f>
        <v>1.7</v>
      </c>
      <c r="E20" s="48">
        <f>[1]H28個票!F31</f>
        <v>1.3</v>
      </c>
      <c r="F20" s="48">
        <f>[1]H28個票!G31</f>
        <v>1.8</v>
      </c>
      <c r="G20" s="48">
        <f>[1]H28個票!H31</f>
        <v>2.8</v>
      </c>
      <c r="H20" s="48">
        <f>[1]H28個票!I31</f>
        <v>1.6</v>
      </c>
      <c r="I20" s="49">
        <f t="shared" si="0"/>
        <v>9.6999999999999993</v>
      </c>
      <c r="J20" s="62"/>
      <c r="K20" s="63" t="s">
        <v>28</v>
      </c>
      <c r="L20" s="46" t="s">
        <v>72</v>
      </c>
      <c r="M20" s="48">
        <f>[1]H28個票!J31</f>
        <v>1</v>
      </c>
      <c r="N20" s="48">
        <f>[1]H28個票!K31</f>
        <v>0.5</v>
      </c>
      <c r="O20" s="48">
        <f>[1]H28個票!L31</f>
        <v>0.6</v>
      </c>
      <c r="P20" s="48">
        <f>[1]H28個票!M31</f>
        <v>0.4</v>
      </c>
      <c r="Q20" s="48">
        <f>[1]H28個票!N31</f>
        <v>0.3</v>
      </c>
      <c r="R20" s="48">
        <f>[1]H28個票!O31</f>
        <v>0.4</v>
      </c>
      <c r="S20" s="49">
        <f t="shared" si="1"/>
        <v>3.1999999999999997</v>
      </c>
      <c r="T20" s="32"/>
      <c r="U20" s="50" t="s">
        <v>28</v>
      </c>
      <c r="V20" s="51" t="s">
        <v>72</v>
      </c>
      <c r="W20" s="52">
        <f t="shared" si="2"/>
        <v>0.5</v>
      </c>
      <c r="X20" s="53">
        <f t="shared" si="2"/>
        <v>1.7</v>
      </c>
      <c r="Y20" s="53">
        <f t="shared" si="2"/>
        <v>1.3</v>
      </c>
      <c r="Z20" s="53">
        <f t="shared" si="2"/>
        <v>1.8</v>
      </c>
      <c r="AA20" s="53">
        <f t="shared" si="2"/>
        <v>2.8</v>
      </c>
      <c r="AB20" s="53">
        <f t="shared" si="2"/>
        <v>1.6</v>
      </c>
      <c r="AC20" s="53">
        <f t="shared" si="3"/>
        <v>1</v>
      </c>
      <c r="AD20" s="53">
        <f t="shared" si="3"/>
        <v>0.5</v>
      </c>
      <c r="AE20" s="53">
        <f t="shared" si="3"/>
        <v>0.6</v>
      </c>
      <c r="AF20" s="53">
        <f t="shared" si="3"/>
        <v>0.4</v>
      </c>
      <c r="AG20" s="53">
        <f t="shared" si="3"/>
        <v>0.3</v>
      </c>
      <c r="AH20" s="53">
        <f t="shared" si="3"/>
        <v>0.4</v>
      </c>
      <c r="AI20" s="54">
        <f t="shared" si="4"/>
        <v>12.9</v>
      </c>
    </row>
    <row r="21" spans="1:35" ht="18.95" customHeight="1" thickBot="1" x14ac:dyDescent="0.25">
      <c r="A21" s="65" t="s">
        <v>28</v>
      </c>
      <c r="B21" s="66" t="s">
        <v>48</v>
      </c>
      <c r="C21" s="47">
        <f>[1]H28個票!D32</f>
        <v>0.5</v>
      </c>
      <c r="D21" s="47">
        <f>[1]H28個票!E32</f>
        <v>1.7</v>
      </c>
      <c r="E21" s="47">
        <f>[1]H28個票!F32</f>
        <v>1.3</v>
      </c>
      <c r="F21" s="47">
        <f>[1]H28個票!G32</f>
        <v>1.8</v>
      </c>
      <c r="G21" s="47">
        <f>[1]H28個票!H32</f>
        <v>2.8</v>
      </c>
      <c r="H21" s="47">
        <f>[1]H28個票!I32</f>
        <v>1.6</v>
      </c>
      <c r="I21" s="49">
        <f t="shared" si="0"/>
        <v>9.6999999999999993</v>
      </c>
      <c r="J21" s="62"/>
      <c r="K21" s="65" t="s">
        <v>28</v>
      </c>
      <c r="L21" s="57" t="s">
        <v>48</v>
      </c>
      <c r="M21" s="47">
        <f>[1]H28個票!J32</f>
        <v>1</v>
      </c>
      <c r="N21" s="47">
        <f>[1]H28個票!K32</f>
        <v>0.5</v>
      </c>
      <c r="O21" s="47">
        <f>[1]H28個票!L32</f>
        <v>0.6</v>
      </c>
      <c r="P21" s="47">
        <f>[1]H28個票!M32</f>
        <v>0.4</v>
      </c>
      <c r="Q21" s="47">
        <f>[1]H28個票!N32</f>
        <v>0.3</v>
      </c>
      <c r="R21" s="47">
        <f>[1]H28個票!O32</f>
        <v>0.4</v>
      </c>
      <c r="S21" s="49">
        <f t="shared" si="1"/>
        <v>3.1999999999999997</v>
      </c>
      <c r="T21" s="32"/>
      <c r="U21" s="50" t="s">
        <v>28</v>
      </c>
      <c r="V21" s="58" t="s">
        <v>48</v>
      </c>
      <c r="W21" s="52">
        <f t="shared" si="2"/>
        <v>0.5</v>
      </c>
      <c r="X21" s="53">
        <f t="shared" si="2"/>
        <v>1.7</v>
      </c>
      <c r="Y21" s="53">
        <f t="shared" si="2"/>
        <v>1.3</v>
      </c>
      <c r="Z21" s="53">
        <f t="shared" si="2"/>
        <v>1.8</v>
      </c>
      <c r="AA21" s="53">
        <f t="shared" si="2"/>
        <v>2.8</v>
      </c>
      <c r="AB21" s="53">
        <f t="shared" si="2"/>
        <v>1.6</v>
      </c>
      <c r="AC21" s="53">
        <f t="shared" si="3"/>
        <v>1</v>
      </c>
      <c r="AD21" s="53">
        <f t="shared" si="3"/>
        <v>0.5</v>
      </c>
      <c r="AE21" s="53">
        <f t="shared" si="3"/>
        <v>0.6</v>
      </c>
      <c r="AF21" s="53">
        <f t="shared" si="3"/>
        <v>0.4</v>
      </c>
      <c r="AG21" s="53">
        <f t="shared" si="3"/>
        <v>0.3</v>
      </c>
      <c r="AH21" s="53">
        <f t="shared" si="3"/>
        <v>0.4</v>
      </c>
      <c r="AI21" s="59">
        <f t="shared" si="4"/>
        <v>12.9</v>
      </c>
    </row>
    <row r="22" spans="1:35" ht="18.95" customHeight="1" x14ac:dyDescent="0.2">
      <c r="A22" s="60" t="s">
        <v>29</v>
      </c>
      <c r="B22" s="61" t="s">
        <v>67</v>
      </c>
      <c r="C22" s="38">
        <f>[1]H28個票!D33</f>
        <v>51.5</v>
      </c>
      <c r="D22" s="38">
        <f>[1]H28個票!E33</f>
        <v>94.600000000000009</v>
      </c>
      <c r="E22" s="38">
        <f>[1]H28個票!F33</f>
        <v>79.3</v>
      </c>
      <c r="F22" s="38">
        <f>[1]H28個票!G33</f>
        <v>87.7</v>
      </c>
      <c r="G22" s="38">
        <f>[1]H28個票!H33</f>
        <v>109.4</v>
      </c>
      <c r="H22" s="38">
        <f>[1]H28個票!I33</f>
        <v>93</v>
      </c>
      <c r="I22" s="39">
        <f t="shared" si="0"/>
        <v>515.5</v>
      </c>
      <c r="J22" s="62"/>
      <c r="K22" s="60" t="s">
        <v>29</v>
      </c>
      <c r="L22" s="37" t="s">
        <v>68</v>
      </c>
      <c r="M22" s="38">
        <f>[1]H28個票!J33</f>
        <v>91.199999999999989</v>
      </c>
      <c r="N22" s="38">
        <f>[1]H28個票!K33</f>
        <v>35</v>
      </c>
      <c r="O22" s="38">
        <f>[1]H28個票!L33</f>
        <v>33.4</v>
      </c>
      <c r="P22" s="38">
        <f>[1]H28個票!M33</f>
        <v>58.5</v>
      </c>
      <c r="Q22" s="38">
        <f>[1]H28個票!N33</f>
        <v>45.2</v>
      </c>
      <c r="R22" s="38">
        <f>[1]H28個票!O33</f>
        <v>50.2</v>
      </c>
      <c r="S22" s="39">
        <f t="shared" si="1"/>
        <v>313.5</v>
      </c>
      <c r="T22" s="32"/>
      <c r="U22" s="40" t="s">
        <v>29</v>
      </c>
      <c r="V22" s="41" t="s">
        <v>67</v>
      </c>
      <c r="W22" s="42">
        <f t="shared" si="2"/>
        <v>51.5</v>
      </c>
      <c r="X22" s="43">
        <f t="shared" si="2"/>
        <v>94.600000000000009</v>
      </c>
      <c r="Y22" s="43">
        <f t="shared" si="2"/>
        <v>79.3</v>
      </c>
      <c r="Z22" s="43">
        <f t="shared" si="2"/>
        <v>87.7</v>
      </c>
      <c r="AA22" s="43">
        <f t="shared" si="2"/>
        <v>109.4</v>
      </c>
      <c r="AB22" s="43">
        <f t="shared" si="2"/>
        <v>93</v>
      </c>
      <c r="AC22" s="43">
        <f t="shared" si="3"/>
        <v>91.199999999999989</v>
      </c>
      <c r="AD22" s="43">
        <f t="shared" si="3"/>
        <v>35</v>
      </c>
      <c r="AE22" s="43">
        <f t="shared" si="3"/>
        <v>33.4</v>
      </c>
      <c r="AF22" s="43">
        <f t="shared" si="3"/>
        <v>58.5</v>
      </c>
      <c r="AG22" s="43">
        <f t="shared" si="3"/>
        <v>45.2</v>
      </c>
      <c r="AH22" s="43">
        <f t="shared" si="3"/>
        <v>50.2</v>
      </c>
      <c r="AI22" s="44">
        <f t="shared" si="4"/>
        <v>829.00000000000011</v>
      </c>
    </row>
    <row r="23" spans="1:35" ht="18.95" customHeight="1" x14ac:dyDescent="0.2">
      <c r="A23" s="63" t="s">
        <v>29</v>
      </c>
      <c r="B23" s="46" t="s">
        <v>69</v>
      </c>
      <c r="C23" s="47">
        <f>[1]H28個票!D34</f>
        <v>5</v>
      </c>
      <c r="D23" s="47">
        <f>[1]H28個票!E34</f>
        <v>15.7</v>
      </c>
      <c r="E23" s="47">
        <f>[1]H28個票!F34</f>
        <v>16</v>
      </c>
      <c r="F23" s="47">
        <f>[1]H28個票!G34</f>
        <v>16.3</v>
      </c>
      <c r="G23" s="47">
        <f>[1]H28個票!H34</f>
        <v>24.1</v>
      </c>
      <c r="H23" s="47">
        <f>[1]H28個票!I34</f>
        <v>19.399999999999999</v>
      </c>
      <c r="I23" s="49">
        <f t="shared" si="0"/>
        <v>96.5</v>
      </c>
      <c r="J23" s="62"/>
      <c r="K23" s="63" t="s">
        <v>29</v>
      </c>
      <c r="L23" s="46" t="s">
        <v>69</v>
      </c>
      <c r="M23" s="47">
        <f>[1]H28個票!J34</f>
        <v>13.6</v>
      </c>
      <c r="N23" s="47">
        <f>[1]H28個票!K34</f>
        <v>1.9</v>
      </c>
      <c r="O23" s="47">
        <f>[1]H28個票!L34</f>
        <v>3.8</v>
      </c>
      <c r="P23" s="47">
        <f>[1]H28個票!M34</f>
        <v>10.8</v>
      </c>
      <c r="Q23" s="47">
        <f>[1]H28個票!N34</f>
        <v>7</v>
      </c>
      <c r="R23" s="47">
        <f>[1]H28個票!O34</f>
        <v>5</v>
      </c>
      <c r="S23" s="49">
        <f t="shared" si="1"/>
        <v>42.1</v>
      </c>
      <c r="T23" s="32"/>
      <c r="U23" s="50" t="s">
        <v>29</v>
      </c>
      <c r="V23" s="51" t="s">
        <v>69</v>
      </c>
      <c r="W23" s="52">
        <f t="shared" si="2"/>
        <v>5</v>
      </c>
      <c r="X23" s="53">
        <f t="shared" si="2"/>
        <v>15.7</v>
      </c>
      <c r="Y23" s="53">
        <f t="shared" si="2"/>
        <v>16</v>
      </c>
      <c r="Z23" s="53">
        <f t="shared" si="2"/>
        <v>16.3</v>
      </c>
      <c r="AA23" s="53">
        <f t="shared" si="2"/>
        <v>24.1</v>
      </c>
      <c r="AB23" s="53">
        <f t="shared" si="2"/>
        <v>19.399999999999999</v>
      </c>
      <c r="AC23" s="53">
        <f t="shared" si="3"/>
        <v>13.6</v>
      </c>
      <c r="AD23" s="53">
        <f t="shared" si="3"/>
        <v>1.9</v>
      </c>
      <c r="AE23" s="53">
        <f t="shared" si="3"/>
        <v>3.8</v>
      </c>
      <c r="AF23" s="53">
        <f t="shared" si="3"/>
        <v>10.8</v>
      </c>
      <c r="AG23" s="53">
        <f t="shared" si="3"/>
        <v>7</v>
      </c>
      <c r="AH23" s="53">
        <f t="shared" si="3"/>
        <v>5</v>
      </c>
      <c r="AI23" s="54">
        <f t="shared" si="4"/>
        <v>138.6</v>
      </c>
    </row>
    <row r="24" spans="1:35" ht="18.95" customHeight="1" x14ac:dyDescent="0.2">
      <c r="A24" s="140" t="s">
        <v>29</v>
      </c>
      <c r="B24" s="46" t="s">
        <v>70</v>
      </c>
      <c r="C24" s="47">
        <f>[1]H28個票!D35</f>
        <v>46.5</v>
      </c>
      <c r="D24" s="47">
        <f>[1]H28個票!E35</f>
        <v>78.900000000000006</v>
      </c>
      <c r="E24" s="47">
        <f>[1]H28個票!F35</f>
        <v>63.3</v>
      </c>
      <c r="F24" s="47">
        <f>[1]H28個票!G35</f>
        <v>71.400000000000006</v>
      </c>
      <c r="G24" s="47">
        <f>[1]H28個票!H35</f>
        <v>85.3</v>
      </c>
      <c r="H24" s="47">
        <f>[1]H28個票!I35</f>
        <v>73.599999999999994</v>
      </c>
      <c r="I24" s="49">
        <f t="shared" si="0"/>
        <v>419</v>
      </c>
      <c r="J24" s="62"/>
      <c r="K24" s="140" t="s">
        <v>29</v>
      </c>
      <c r="L24" s="46" t="s">
        <v>70</v>
      </c>
      <c r="M24" s="47">
        <f>[1]H28個票!J35</f>
        <v>77.599999999999994</v>
      </c>
      <c r="N24" s="47">
        <f>[1]H28個票!K35</f>
        <v>33.1</v>
      </c>
      <c r="O24" s="47">
        <f>[1]H28個票!L35</f>
        <v>29.6</v>
      </c>
      <c r="P24" s="47">
        <f>[1]H28個票!M35</f>
        <v>47.7</v>
      </c>
      <c r="Q24" s="47">
        <f>[1]H28個票!N35</f>
        <v>38.200000000000003</v>
      </c>
      <c r="R24" s="47">
        <f>[1]H28個票!O35</f>
        <v>45.2</v>
      </c>
      <c r="S24" s="49">
        <f t="shared" si="1"/>
        <v>271.39999999999998</v>
      </c>
      <c r="T24" s="32"/>
      <c r="U24" s="55" t="s">
        <v>29</v>
      </c>
      <c r="V24" s="51" t="s">
        <v>70</v>
      </c>
      <c r="W24" s="52">
        <f t="shared" si="2"/>
        <v>46.5</v>
      </c>
      <c r="X24" s="53">
        <f t="shared" si="2"/>
        <v>78.900000000000006</v>
      </c>
      <c r="Y24" s="53">
        <f t="shared" si="2"/>
        <v>63.3</v>
      </c>
      <c r="Z24" s="53">
        <f t="shared" si="2"/>
        <v>71.400000000000006</v>
      </c>
      <c r="AA24" s="53">
        <f t="shared" si="2"/>
        <v>85.3</v>
      </c>
      <c r="AB24" s="53">
        <f t="shared" si="2"/>
        <v>73.599999999999994</v>
      </c>
      <c r="AC24" s="53">
        <f t="shared" si="3"/>
        <v>77.599999999999994</v>
      </c>
      <c r="AD24" s="53">
        <f t="shared" si="3"/>
        <v>33.1</v>
      </c>
      <c r="AE24" s="53">
        <f t="shared" si="3"/>
        <v>29.6</v>
      </c>
      <c r="AF24" s="53">
        <f t="shared" si="3"/>
        <v>47.7</v>
      </c>
      <c r="AG24" s="53">
        <f t="shared" si="3"/>
        <v>38.200000000000003</v>
      </c>
      <c r="AH24" s="53">
        <f t="shared" si="3"/>
        <v>45.2</v>
      </c>
      <c r="AI24" s="54">
        <f t="shared" si="4"/>
        <v>690.4000000000002</v>
      </c>
    </row>
    <row r="25" spans="1:35" ht="18.95" customHeight="1" x14ac:dyDescent="0.2">
      <c r="A25" s="67">
        <v>20405</v>
      </c>
      <c r="B25" s="46" t="s">
        <v>71</v>
      </c>
      <c r="C25" s="47">
        <f>[1]H28個票!D36</f>
        <v>48</v>
      </c>
      <c r="D25" s="47">
        <f>[1]H28個票!E36</f>
        <v>89.6</v>
      </c>
      <c r="E25" s="47">
        <f>[1]H28個票!F36</f>
        <v>73.7</v>
      </c>
      <c r="F25" s="47">
        <f>[1]H28個票!G36</f>
        <v>80.400000000000006</v>
      </c>
      <c r="G25" s="47">
        <f>[1]H28個票!H36</f>
        <v>98.5</v>
      </c>
      <c r="H25" s="47">
        <f>[1]H28個票!I36</f>
        <v>84.6</v>
      </c>
      <c r="I25" s="49">
        <f t="shared" si="0"/>
        <v>474.80000000000007</v>
      </c>
      <c r="J25" s="62"/>
      <c r="K25" s="67">
        <v>20405</v>
      </c>
      <c r="L25" s="46" t="s">
        <v>71</v>
      </c>
      <c r="M25" s="47">
        <f>[1]H28個票!J36</f>
        <v>84.3</v>
      </c>
      <c r="N25" s="47">
        <f>[1]H28個票!K36</f>
        <v>30.8</v>
      </c>
      <c r="O25" s="47">
        <f>[1]H28個票!L36</f>
        <v>28.8</v>
      </c>
      <c r="P25" s="47">
        <f>[1]H28個票!M36</f>
        <v>51.6</v>
      </c>
      <c r="Q25" s="47">
        <f>[1]H28個票!N36</f>
        <v>39.9</v>
      </c>
      <c r="R25" s="47">
        <f>[1]H28個票!O36</f>
        <v>46</v>
      </c>
      <c r="S25" s="49">
        <f t="shared" si="1"/>
        <v>281.39999999999998</v>
      </c>
      <c r="T25" s="32"/>
      <c r="U25" s="50" t="s">
        <v>29</v>
      </c>
      <c r="V25" s="51" t="s">
        <v>71</v>
      </c>
      <c r="W25" s="52">
        <f t="shared" si="2"/>
        <v>48</v>
      </c>
      <c r="X25" s="53">
        <f t="shared" si="2"/>
        <v>89.6</v>
      </c>
      <c r="Y25" s="53">
        <f t="shared" si="2"/>
        <v>73.7</v>
      </c>
      <c r="Z25" s="53">
        <f t="shared" si="2"/>
        <v>80.400000000000006</v>
      </c>
      <c r="AA25" s="53">
        <f t="shared" si="2"/>
        <v>98.5</v>
      </c>
      <c r="AB25" s="53">
        <f t="shared" si="2"/>
        <v>84.6</v>
      </c>
      <c r="AC25" s="53">
        <f t="shared" si="3"/>
        <v>84.3</v>
      </c>
      <c r="AD25" s="53">
        <f t="shared" si="3"/>
        <v>30.8</v>
      </c>
      <c r="AE25" s="53">
        <f t="shared" si="3"/>
        <v>28.8</v>
      </c>
      <c r="AF25" s="53">
        <f t="shared" si="3"/>
        <v>51.6</v>
      </c>
      <c r="AG25" s="53">
        <f t="shared" si="3"/>
        <v>39.9</v>
      </c>
      <c r="AH25" s="53">
        <f t="shared" si="3"/>
        <v>46</v>
      </c>
      <c r="AI25" s="54">
        <f t="shared" si="4"/>
        <v>756.19999999999993</v>
      </c>
    </row>
    <row r="26" spans="1:35" ht="18.95" customHeight="1" x14ac:dyDescent="0.2">
      <c r="A26" s="63" t="s">
        <v>29</v>
      </c>
      <c r="B26" s="46" t="s">
        <v>72</v>
      </c>
      <c r="C26" s="48">
        <f>[1]H28個票!D37</f>
        <v>3.5</v>
      </c>
      <c r="D26" s="48">
        <f>[1]H28個票!E37</f>
        <v>5.0000000000000142</v>
      </c>
      <c r="E26" s="48">
        <f>[1]H28個票!F37</f>
        <v>5.5999999999999943</v>
      </c>
      <c r="F26" s="48">
        <f>[1]H28個票!G37</f>
        <v>7.2999999999999972</v>
      </c>
      <c r="G26" s="48">
        <f>[1]H28個票!H37</f>
        <v>10.900000000000006</v>
      </c>
      <c r="H26" s="48">
        <f>[1]H28個票!I37</f>
        <v>8.4000000000000057</v>
      </c>
      <c r="I26" s="49">
        <f t="shared" si="0"/>
        <v>40.700000000000017</v>
      </c>
      <c r="J26" s="62"/>
      <c r="K26" s="63" t="s">
        <v>29</v>
      </c>
      <c r="L26" s="46" t="s">
        <v>72</v>
      </c>
      <c r="M26" s="48">
        <f>[1]H28個票!J37</f>
        <v>6.9</v>
      </c>
      <c r="N26" s="48">
        <f>[1]H28個票!K37</f>
        <v>4.2</v>
      </c>
      <c r="O26" s="48">
        <f>[1]H28個票!L37</f>
        <v>4.5999999999999996</v>
      </c>
      <c r="P26" s="48">
        <f>[1]H28個票!M37</f>
        <v>6.9</v>
      </c>
      <c r="Q26" s="48">
        <f>[1]H28個票!N37</f>
        <v>5.3</v>
      </c>
      <c r="R26" s="48">
        <f>[1]H28個票!O37</f>
        <v>4.2</v>
      </c>
      <c r="S26" s="49">
        <f t="shared" si="1"/>
        <v>32.1</v>
      </c>
      <c r="T26" s="32"/>
      <c r="U26" s="50" t="s">
        <v>29</v>
      </c>
      <c r="V26" s="51" t="s">
        <v>72</v>
      </c>
      <c r="W26" s="52">
        <f t="shared" si="2"/>
        <v>3.5</v>
      </c>
      <c r="X26" s="53">
        <f t="shared" si="2"/>
        <v>5.0000000000000142</v>
      </c>
      <c r="Y26" s="53">
        <f t="shared" si="2"/>
        <v>5.5999999999999943</v>
      </c>
      <c r="Z26" s="53">
        <f t="shared" si="2"/>
        <v>7.2999999999999972</v>
      </c>
      <c r="AA26" s="53">
        <f t="shared" si="2"/>
        <v>10.900000000000006</v>
      </c>
      <c r="AB26" s="53">
        <f t="shared" si="2"/>
        <v>8.4000000000000057</v>
      </c>
      <c r="AC26" s="53">
        <f t="shared" si="3"/>
        <v>6.9</v>
      </c>
      <c r="AD26" s="53">
        <f t="shared" si="3"/>
        <v>4.2</v>
      </c>
      <c r="AE26" s="53">
        <f t="shared" si="3"/>
        <v>4.5999999999999996</v>
      </c>
      <c r="AF26" s="53">
        <f t="shared" si="3"/>
        <v>6.9</v>
      </c>
      <c r="AG26" s="53">
        <f t="shared" si="3"/>
        <v>5.3</v>
      </c>
      <c r="AH26" s="53">
        <f t="shared" si="3"/>
        <v>4.2</v>
      </c>
      <c r="AI26" s="54">
        <f t="shared" si="4"/>
        <v>72.800000000000026</v>
      </c>
    </row>
    <row r="27" spans="1:35" ht="18.95" customHeight="1" thickBot="1" x14ac:dyDescent="0.25">
      <c r="A27" s="65" t="s">
        <v>29</v>
      </c>
      <c r="B27" s="66" t="s">
        <v>48</v>
      </c>
      <c r="C27" s="47">
        <f>[1]H28個票!D38</f>
        <v>4.2</v>
      </c>
      <c r="D27" s="47">
        <f>[1]H28個票!E38</f>
        <v>6</v>
      </c>
      <c r="E27" s="47">
        <f>[1]H28個票!F38</f>
        <v>6.7</v>
      </c>
      <c r="F27" s="47">
        <f>[1]H28個票!G38</f>
        <v>8.8000000000000007</v>
      </c>
      <c r="G27" s="47">
        <f>[1]H28個票!H38</f>
        <v>13.1</v>
      </c>
      <c r="H27" s="47">
        <f>[1]H28個票!I38</f>
        <v>10.1</v>
      </c>
      <c r="I27" s="49">
        <f t="shared" si="0"/>
        <v>48.9</v>
      </c>
      <c r="J27" s="62"/>
      <c r="K27" s="65" t="s">
        <v>29</v>
      </c>
      <c r="L27" s="57" t="s">
        <v>48</v>
      </c>
      <c r="M27" s="47">
        <f>[1]H28個票!J38</f>
        <v>8.3000000000000007</v>
      </c>
      <c r="N27" s="47">
        <f>[1]H28個票!K38</f>
        <v>5</v>
      </c>
      <c r="O27" s="47">
        <f>[1]H28個票!L38</f>
        <v>5.5</v>
      </c>
      <c r="P27" s="47">
        <f>[1]H28個票!M38</f>
        <v>8.3000000000000007</v>
      </c>
      <c r="Q27" s="47">
        <f>[1]H28個票!N38</f>
        <v>6.4</v>
      </c>
      <c r="R27" s="47">
        <f>[1]H28個票!O38</f>
        <v>5</v>
      </c>
      <c r="S27" s="49">
        <f t="shared" si="1"/>
        <v>38.5</v>
      </c>
      <c r="T27" s="32"/>
      <c r="U27" s="50" t="s">
        <v>29</v>
      </c>
      <c r="V27" s="58" t="s">
        <v>48</v>
      </c>
      <c r="W27" s="52">
        <f t="shared" si="2"/>
        <v>4.2</v>
      </c>
      <c r="X27" s="53">
        <f t="shared" si="2"/>
        <v>6</v>
      </c>
      <c r="Y27" s="53">
        <f t="shared" si="2"/>
        <v>6.7</v>
      </c>
      <c r="Z27" s="53">
        <f t="shared" si="2"/>
        <v>8.8000000000000007</v>
      </c>
      <c r="AA27" s="53">
        <f t="shared" si="2"/>
        <v>13.1</v>
      </c>
      <c r="AB27" s="53">
        <f t="shared" si="2"/>
        <v>10.1</v>
      </c>
      <c r="AC27" s="53">
        <f t="shared" si="3"/>
        <v>8.3000000000000007</v>
      </c>
      <c r="AD27" s="53">
        <f t="shared" si="3"/>
        <v>5</v>
      </c>
      <c r="AE27" s="53">
        <f t="shared" si="3"/>
        <v>5.5</v>
      </c>
      <c r="AF27" s="53">
        <f t="shared" si="3"/>
        <v>8.3000000000000007</v>
      </c>
      <c r="AG27" s="53">
        <f t="shared" si="3"/>
        <v>6.4</v>
      </c>
      <c r="AH27" s="53">
        <f t="shared" si="3"/>
        <v>5</v>
      </c>
      <c r="AI27" s="59">
        <f t="shared" si="4"/>
        <v>87.4</v>
      </c>
    </row>
    <row r="28" spans="1:35" ht="18.95" customHeight="1" x14ac:dyDescent="0.2">
      <c r="A28" s="60" t="s">
        <v>30</v>
      </c>
      <c r="B28" s="61" t="s">
        <v>67</v>
      </c>
      <c r="C28" s="38">
        <f>[1]H28個票!D39</f>
        <v>70.099999999999994</v>
      </c>
      <c r="D28" s="38">
        <f>[1]H28個票!E39</f>
        <v>122.8</v>
      </c>
      <c r="E28" s="38">
        <f>[1]H28個票!F39</f>
        <v>112.8</v>
      </c>
      <c r="F28" s="38">
        <f>[1]H28個票!G39</f>
        <v>134.5</v>
      </c>
      <c r="G28" s="38">
        <f>[1]H28個票!H39</f>
        <v>193.8</v>
      </c>
      <c r="H28" s="38">
        <f>[1]H28個票!I39</f>
        <v>143</v>
      </c>
      <c r="I28" s="39">
        <f t="shared" si="0"/>
        <v>777</v>
      </c>
      <c r="J28" s="62"/>
      <c r="K28" s="60" t="s">
        <v>30</v>
      </c>
      <c r="L28" s="37" t="s">
        <v>68</v>
      </c>
      <c r="M28" s="38">
        <f>[1]H28個票!J39</f>
        <v>111</v>
      </c>
      <c r="N28" s="38">
        <f>[1]H28個票!K39</f>
        <v>46.9</v>
      </c>
      <c r="O28" s="38">
        <f>[1]H28個票!L39</f>
        <v>137.80000000000001</v>
      </c>
      <c r="P28" s="38">
        <f>[1]H28個票!M39</f>
        <v>232.3</v>
      </c>
      <c r="Q28" s="38">
        <f>[1]H28個票!N39</f>
        <v>207.7</v>
      </c>
      <c r="R28" s="38">
        <f>[1]H28個票!O39</f>
        <v>158.6</v>
      </c>
      <c r="S28" s="39">
        <f t="shared" si="1"/>
        <v>894.30000000000007</v>
      </c>
      <c r="T28" s="32"/>
      <c r="U28" s="40" t="s">
        <v>30</v>
      </c>
      <c r="V28" s="41" t="s">
        <v>67</v>
      </c>
      <c r="W28" s="42">
        <f t="shared" si="2"/>
        <v>70.099999999999994</v>
      </c>
      <c r="X28" s="43">
        <f t="shared" si="2"/>
        <v>122.8</v>
      </c>
      <c r="Y28" s="43">
        <f t="shared" si="2"/>
        <v>112.8</v>
      </c>
      <c r="Z28" s="43">
        <f t="shared" si="2"/>
        <v>134.5</v>
      </c>
      <c r="AA28" s="43">
        <f t="shared" si="2"/>
        <v>193.8</v>
      </c>
      <c r="AB28" s="43">
        <f t="shared" si="2"/>
        <v>143</v>
      </c>
      <c r="AC28" s="43">
        <f t="shared" si="3"/>
        <v>111</v>
      </c>
      <c r="AD28" s="43">
        <f t="shared" si="3"/>
        <v>46.9</v>
      </c>
      <c r="AE28" s="43">
        <f t="shared" si="3"/>
        <v>137.80000000000001</v>
      </c>
      <c r="AF28" s="43">
        <f t="shared" si="3"/>
        <v>232.3</v>
      </c>
      <c r="AG28" s="43">
        <f t="shared" si="3"/>
        <v>207.7</v>
      </c>
      <c r="AH28" s="43">
        <f t="shared" si="3"/>
        <v>158.6</v>
      </c>
      <c r="AI28" s="44">
        <f t="shared" si="4"/>
        <v>1671.3</v>
      </c>
    </row>
    <row r="29" spans="1:35" ht="18.95" customHeight="1" x14ac:dyDescent="0.2">
      <c r="A29" s="63" t="s">
        <v>30</v>
      </c>
      <c r="B29" s="46" t="s">
        <v>69</v>
      </c>
      <c r="C29" s="47">
        <f>[1]H28個票!D40</f>
        <v>25.2</v>
      </c>
      <c r="D29" s="47">
        <f>[1]H28個票!E40</f>
        <v>47.9</v>
      </c>
      <c r="E29" s="47">
        <f>[1]H28個票!F40</f>
        <v>47.4</v>
      </c>
      <c r="F29" s="47">
        <f>[1]H28個票!G40</f>
        <v>64.5</v>
      </c>
      <c r="G29" s="47">
        <f>[1]H28個票!H40</f>
        <v>100.8</v>
      </c>
      <c r="H29" s="47">
        <f>[1]H28個票!I40</f>
        <v>67.2</v>
      </c>
      <c r="I29" s="49">
        <f t="shared" si="0"/>
        <v>353</v>
      </c>
      <c r="J29" s="62"/>
      <c r="K29" s="63" t="s">
        <v>30</v>
      </c>
      <c r="L29" s="46" t="s">
        <v>69</v>
      </c>
      <c r="M29" s="47">
        <f>[1]H28個票!J40</f>
        <v>45.5</v>
      </c>
      <c r="N29" s="47">
        <f>[1]H28個票!K40</f>
        <v>12.2</v>
      </c>
      <c r="O29" s="47">
        <f>[1]H28個票!L40</f>
        <v>93.7</v>
      </c>
      <c r="P29" s="47">
        <f>[1]H28個票!M40</f>
        <v>158</v>
      </c>
      <c r="Q29" s="47">
        <f>[1]H28個票!N40</f>
        <v>139.19999999999999</v>
      </c>
      <c r="R29" s="47">
        <f>[1]H28個票!O40</f>
        <v>101.5</v>
      </c>
      <c r="S29" s="49">
        <f t="shared" si="1"/>
        <v>550.09999999999991</v>
      </c>
      <c r="T29" s="32"/>
      <c r="U29" s="50" t="s">
        <v>30</v>
      </c>
      <c r="V29" s="51" t="s">
        <v>69</v>
      </c>
      <c r="W29" s="52">
        <f t="shared" si="2"/>
        <v>25.2</v>
      </c>
      <c r="X29" s="53">
        <f t="shared" si="2"/>
        <v>47.9</v>
      </c>
      <c r="Y29" s="53">
        <f t="shared" si="2"/>
        <v>47.4</v>
      </c>
      <c r="Z29" s="53">
        <f t="shared" si="2"/>
        <v>64.5</v>
      </c>
      <c r="AA29" s="53">
        <f t="shared" si="2"/>
        <v>100.8</v>
      </c>
      <c r="AB29" s="53">
        <f t="shared" si="2"/>
        <v>67.2</v>
      </c>
      <c r="AC29" s="53">
        <f t="shared" si="3"/>
        <v>45.5</v>
      </c>
      <c r="AD29" s="53">
        <f t="shared" si="3"/>
        <v>12.2</v>
      </c>
      <c r="AE29" s="53">
        <f t="shared" si="3"/>
        <v>93.7</v>
      </c>
      <c r="AF29" s="53">
        <f t="shared" si="3"/>
        <v>158</v>
      </c>
      <c r="AG29" s="53">
        <f t="shared" si="3"/>
        <v>139.19999999999999</v>
      </c>
      <c r="AH29" s="53">
        <f t="shared" si="3"/>
        <v>101.5</v>
      </c>
      <c r="AI29" s="54">
        <f t="shared" si="4"/>
        <v>903.09999999999991</v>
      </c>
    </row>
    <row r="30" spans="1:35" ht="18.95" customHeight="1" x14ac:dyDescent="0.2">
      <c r="A30" s="140" t="s">
        <v>30</v>
      </c>
      <c r="B30" s="46" t="s">
        <v>70</v>
      </c>
      <c r="C30" s="47">
        <f>[1]H28個票!D41</f>
        <v>44.899999999999991</v>
      </c>
      <c r="D30" s="47">
        <f>[1]H28個票!E41</f>
        <v>74.900000000000006</v>
      </c>
      <c r="E30" s="47">
        <f>[1]H28個票!F41</f>
        <v>65.400000000000006</v>
      </c>
      <c r="F30" s="47">
        <f>[1]H28個票!G41</f>
        <v>70</v>
      </c>
      <c r="G30" s="47">
        <f>[1]H28個票!H41</f>
        <v>93.000000000000014</v>
      </c>
      <c r="H30" s="47">
        <f>[1]H28個票!I41</f>
        <v>75.8</v>
      </c>
      <c r="I30" s="49">
        <f t="shared" si="0"/>
        <v>424</v>
      </c>
      <c r="J30" s="62"/>
      <c r="K30" s="140" t="s">
        <v>30</v>
      </c>
      <c r="L30" s="46" t="s">
        <v>70</v>
      </c>
      <c r="M30" s="47">
        <f>[1]H28個票!J41</f>
        <v>65.5</v>
      </c>
      <c r="N30" s="47">
        <f>[1]H28個票!K41</f>
        <v>34.700000000000003</v>
      </c>
      <c r="O30" s="47">
        <f>[1]H28個票!L41</f>
        <v>44.100000000000009</v>
      </c>
      <c r="P30" s="47">
        <f>[1]H28個票!M41</f>
        <v>74.300000000000011</v>
      </c>
      <c r="Q30" s="47">
        <f>[1]H28個票!N41</f>
        <v>68.5</v>
      </c>
      <c r="R30" s="47">
        <f>[1]H28個票!O41</f>
        <v>57.099999999999994</v>
      </c>
      <c r="S30" s="49">
        <f t="shared" si="1"/>
        <v>344.20000000000005</v>
      </c>
      <c r="T30" s="32"/>
      <c r="U30" s="55" t="s">
        <v>30</v>
      </c>
      <c r="V30" s="51" t="s">
        <v>70</v>
      </c>
      <c r="W30" s="52">
        <f t="shared" si="2"/>
        <v>44.899999999999991</v>
      </c>
      <c r="X30" s="53">
        <f t="shared" si="2"/>
        <v>74.900000000000006</v>
      </c>
      <c r="Y30" s="53">
        <f t="shared" si="2"/>
        <v>65.400000000000006</v>
      </c>
      <c r="Z30" s="53">
        <f t="shared" si="2"/>
        <v>70</v>
      </c>
      <c r="AA30" s="53">
        <f t="shared" si="2"/>
        <v>93.000000000000014</v>
      </c>
      <c r="AB30" s="53">
        <f t="shared" si="2"/>
        <v>75.8</v>
      </c>
      <c r="AC30" s="53">
        <f t="shared" si="3"/>
        <v>65.5</v>
      </c>
      <c r="AD30" s="53">
        <f t="shared" si="3"/>
        <v>34.700000000000003</v>
      </c>
      <c r="AE30" s="53">
        <f t="shared" si="3"/>
        <v>44.100000000000009</v>
      </c>
      <c r="AF30" s="53">
        <f t="shared" si="3"/>
        <v>74.300000000000011</v>
      </c>
      <c r="AG30" s="53">
        <f t="shared" si="3"/>
        <v>68.5</v>
      </c>
      <c r="AH30" s="53">
        <f t="shared" si="3"/>
        <v>57.099999999999994</v>
      </c>
      <c r="AI30" s="54">
        <f t="shared" si="4"/>
        <v>768.20000000000016</v>
      </c>
    </row>
    <row r="31" spans="1:35" ht="18.95" customHeight="1" x14ac:dyDescent="0.2">
      <c r="A31" s="67">
        <v>20406</v>
      </c>
      <c r="B31" s="46" t="s">
        <v>71</v>
      </c>
      <c r="C31" s="47">
        <f>[1]H28個票!D42</f>
        <v>54.599999999999994</v>
      </c>
      <c r="D31" s="47">
        <f>[1]H28個票!E42</f>
        <v>96.699999999999989</v>
      </c>
      <c r="E31" s="47">
        <f>[1]H28個票!F42</f>
        <v>83.6</v>
      </c>
      <c r="F31" s="47">
        <f>[1]H28個票!G42</f>
        <v>93.1</v>
      </c>
      <c r="G31" s="47">
        <f>[1]H28個票!H42</f>
        <v>140.70000000000002</v>
      </c>
      <c r="H31" s="47">
        <f>[1]H28個票!I42</f>
        <v>106.5</v>
      </c>
      <c r="I31" s="49">
        <f t="shared" si="0"/>
        <v>575.20000000000005</v>
      </c>
      <c r="J31" s="62"/>
      <c r="K31" s="67">
        <v>20406</v>
      </c>
      <c r="L31" s="46" t="s">
        <v>71</v>
      </c>
      <c r="M31" s="47">
        <f>[1]H28個票!J42</f>
        <v>86.4</v>
      </c>
      <c r="N31" s="47">
        <f>[1]H28個票!K42</f>
        <v>35.4</v>
      </c>
      <c r="O31" s="47">
        <f>[1]H28個票!L42</f>
        <v>106.60000000000001</v>
      </c>
      <c r="P31" s="47">
        <f>[1]H28個票!M42</f>
        <v>194</v>
      </c>
      <c r="Q31" s="47">
        <f>[1]H28個票!N42</f>
        <v>175.6</v>
      </c>
      <c r="R31" s="47">
        <f>[1]H28個票!O42</f>
        <v>129.4</v>
      </c>
      <c r="S31" s="49">
        <f t="shared" si="1"/>
        <v>727.4</v>
      </c>
      <c r="T31" s="32"/>
      <c r="U31" s="50" t="s">
        <v>30</v>
      </c>
      <c r="V31" s="51" t="s">
        <v>71</v>
      </c>
      <c r="W31" s="52">
        <f t="shared" si="2"/>
        <v>54.599999999999994</v>
      </c>
      <c r="X31" s="53">
        <f t="shared" si="2"/>
        <v>96.699999999999989</v>
      </c>
      <c r="Y31" s="53">
        <f t="shared" si="2"/>
        <v>83.6</v>
      </c>
      <c r="Z31" s="53">
        <f t="shared" si="2"/>
        <v>93.1</v>
      </c>
      <c r="AA31" s="53">
        <f t="shared" si="2"/>
        <v>140.70000000000002</v>
      </c>
      <c r="AB31" s="53">
        <f t="shared" si="2"/>
        <v>106.5</v>
      </c>
      <c r="AC31" s="53">
        <f t="shared" si="3"/>
        <v>86.4</v>
      </c>
      <c r="AD31" s="53">
        <f t="shared" si="3"/>
        <v>35.4</v>
      </c>
      <c r="AE31" s="53">
        <f t="shared" si="3"/>
        <v>106.60000000000001</v>
      </c>
      <c r="AF31" s="53">
        <f t="shared" si="3"/>
        <v>194</v>
      </c>
      <c r="AG31" s="53">
        <f t="shared" si="3"/>
        <v>175.6</v>
      </c>
      <c r="AH31" s="53">
        <f t="shared" si="3"/>
        <v>129.4</v>
      </c>
      <c r="AI31" s="54">
        <f t="shared" si="4"/>
        <v>1302.6000000000001</v>
      </c>
    </row>
    <row r="32" spans="1:35" ht="18.95" customHeight="1" x14ac:dyDescent="0.2">
      <c r="A32" s="63" t="s">
        <v>30</v>
      </c>
      <c r="B32" s="46" t="s">
        <v>72</v>
      </c>
      <c r="C32" s="48">
        <f>[1]H28個票!D43</f>
        <v>15.5</v>
      </c>
      <c r="D32" s="48">
        <f>[1]H28個票!E43</f>
        <v>26.1</v>
      </c>
      <c r="E32" s="48">
        <f>[1]H28個票!F43</f>
        <v>29.2</v>
      </c>
      <c r="F32" s="48">
        <f>[1]H28個票!G43</f>
        <v>41.4</v>
      </c>
      <c r="G32" s="48">
        <f>[1]H28個票!H43</f>
        <v>53.1</v>
      </c>
      <c r="H32" s="48">
        <f>[1]H28個票!I43</f>
        <v>36.5</v>
      </c>
      <c r="I32" s="49">
        <f t="shared" si="0"/>
        <v>201.79999999999998</v>
      </c>
      <c r="J32" s="62"/>
      <c r="K32" s="63" t="s">
        <v>30</v>
      </c>
      <c r="L32" s="46" t="s">
        <v>72</v>
      </c>
      <c r="M32" s="48">
        <f>[1]H28個票!J43</f>
        <v>24.6</v>
      </c>
      <c r="N32" s="48">
        <f>[1]H28個票!K43</f>
        <v>11.5</v>
      </c>
      <c r="O32" s="48">
        <f>[1]H28個票!L43</f>
        <v>31.2</v>
      </c>
      <c r="P32" s="48">
        <f>[1]H28個票!M43</f>
        <v>38.299999999999997</v>
      </c>
      <c r="Q32" s="48">
        <f>[1]H28個票!N43</f>
        <v>32.1</v>
      </c>
      <c r="R32" s="48">
        <f>[1]H28個票!O43</f>
        <v>29.2</v>
      </c>
      <c r="S32" s="49">
        <f t="shared" si="1"/>
        <v>166.89999999999998</v>
      </c>
      <c r="T32" s="32"/>
      <c r="U32" s="50" t="s">
        <v>30</v>
      </c>
      <c r="V32" s="51" t="s">
        <v>72</v>
      </c>
      <c r="W32" s="52">
        <f t="shared" si="2"/>
        <v>15.5</v>
      </c>
      <c r="X32" s="53">
        <f t="shared" si="2"/>
        <v>26.1</v>
      </c>
      <c r="Y32" s="53">
        <f t="shared" si="2"/>
        <v>29.2</v>
      </c>
      <c r="Z32" s="53">
        <f t="shared" si="2"/>
        <v>41.4</v>
      </c>
      <c r="AA32" s="53">
        <f t="shared" si="2"/>
        <v>53.1</v>
      </c>
      <c r="AB32" s="53">
        <f t="shared" si="2"/>
        <v>36.5</v>
      </c>
      <c r="AC32" s="53">
        <f t="shared" si="3"/>
        <v>24.6</v>
      </c>
      <c r="AD32" s="53">
        <f t="shared" si="3"/>
        <v>11.5</v>
      </c>
      <c r="AE32" s="53">
        <f t="shared" si="3"/>
        <v>31.2</v>
      </c>
      <c r="AF32" s="53">
        <f t="shared" si="3"/>
        <v>38.299999999999997</v>
      </c>
      <c r="AG32" s="53">
        <f t="shared" si="3"/>
        <v>32.1</v>
      </c>
      <c r="AH32" s="53">
        <f t="shared" si="3"/>
        <v>29.2</v>
      </c>
      <c r="AI32" s="54">
        <f t="shared" si="4"/>
        <v>368.7</v>
      </c>
    </row>
    <row r="33" spans="1:35" ht="18.95" customHeight="1" thickBot="1" x14ac:dyDescent="0.25">
      <c r="A33" s="65" t="s">
        <v>30</v>
      </c>
      <c r="B33" s="66" t="s">
        <v>48</v>
      </c>
      <c r="C33" s="47">
        <f>[1]H28個票!D44</f>
        <v>19.3</v>
      </c>
      <c r="D33" s="47">
        <f>[1]H28個票!E44</f>
        <v>32.200000000000003</v>
      </c>
      <c r="E33" s="47">
        <f>[1]H28個票!F44</f>
        <v>35.1</v>
      </c>
      <c r="F33" s="47">
        <f>[1]H28個票!G44</f>
        <v>51.1</v>
      </c>
      <c r="G33" s="47">
        <f>[1]H28個票!H44</f>
        <v>64.8</v>
      </c>
      <c r="H33" s="47">
        <f>[1]H28個票!I44</f>
        <v>44.4</v>
      </c>
      <c r="I33" s="49">
        <f t="shared" si="0"/>
        <v>246.9</v>
      </c>
      <c r="J33" s="62"/>
      <c r="K33" s="65" t="s">
        <v>30</v>
      </c>
      <c r="L33" s="57" t="s">
        <v>48</v>
      </c>
      <c r="M33" s="47">
        <f>[1]H28個票!J44</f>
        <v>44.5</v>
      </c>
      <c r="N33" s="47">
        <f>[1]H28個票!K44</f>
        <v>18.8</v>
      </c>
      <c r="O33" s="47">
        <f>[1]H28個票!L44</f>
        <v>67.599999999999994</v>
      </c>
      <c r="P33" s="47">
        <f>[1]H28個票!M44</f>
        <v>89.6</v>
      </c>
      <c r="Q33" s="47">
        <f>[1]H28個票!N44</f>
        <v>73</v>
      </c>
      <c r="R33" s="47">
        <f>[1]H28個票!O44</f>
        <v>63.2</v>
      </c>
      <c r="S33" s="49">
        <f t="shared" si="1"/>
        <v>356.7</v>
      </c>
      <c r="T33" s="32"/>
      <c r="U33" s="50" t="s">
        <v>30</v>
      </c>
      <c r="V33" s="58" t="s">
        <v>48</v>
      </c>
      <c r="W33" s="52">
        <f t="shared" si="2"/>
        <v>19.3</v>
      </c>
      <c r="X33" s="53">
        <f t="shared" si="2"/>
        <v>32.200000000000003</v>
      </c>
      <c r="Y33" s="53">
        <f t="shared" si="2"/>
        <v>35.1</v>
      </c>
      <c r="Z33" s="53">
        <f t="shared" si="2"/>
        <v>51.1</v>
      </c>
      <c r="AA33" s="53">
        <f t="shared" si="2"/>
        <v>64.8</v>
      </c>
      <c r="AB33" s="53">
        <f t="shared" si="2"/>
        <v>44.4</v>
      </c>
      <c r="AC33" s="53">
        <f t="shared" si="3"/>
        <v>44.5</v>
      </c>
      <c r="AD33" s="53">
        <f t="shared" si="3"/>
        <v>18.8</v>
      </c>
      <c r="AE33" s="53">
        <f t="shared" si="3"/>
        <v>67.599999999999994</v>
      </c>
      <c r="AF33" s="53">
        <f t="shared" si="3"/>
        <v>89.6</v>
      </c>
      <c r="AG33" s="53">
        <f t="shared" si="3"/>
        <v>73</v>
      </c>
      <c r="AH33" s="53">
        <f t="shared" si="3"/>
        <v>63.2</v>
      </c>
      <c r="AI33" s="59">
        <f t="shared" si="4"/>
        <v>603.6</v>
      </c>
    </row>
    <row r="34" spans="1:35" ht="18.95" customHeight="1" x14ac:dyDescent="0.2">
      <c r="A34" s="60" t="s">
        <v>31</v>
      </c>
      <c r="B34" s="61" t="s">
        <v>67</v>
      </c>
      <c r="C34" s="38">
        <f>[1]H28個票!D45</f>
        <v>23.5</v>
      </c>
      <c r="D34" s="38">
        <f>[1]H28個票!E45</f>
        <v>41.6</v>
      </c>
      <c r="E34" s="38">
        <f>[1]H28個票!F45</f>
        <v>32</v>
      </c>
      <c r="F34" s="38">
        <f>[1]H28個票!G45</f>
        <v>40.799999999999997</v>
      </c>
      <c r="G34" s="38">
        <f>[1]H28個票!H45</f>
        <v>47.1</v>
      </c>
      <c r="H34" s="38">
        <f>[1]H28個票!I45</f>
        <v>46.4</v>
      </c>
      <c r="I34" s="39">
        <f t="shared" si="0"/>
        <v>231.39999999999998</v>
      </c>
      <c r="J34" s="62"/>
      <c r="K34" s="60" t="s">
        <v>31</v>
      </c>
      <c r="L34" s="37" t="s">
        <v>68</v>
      </c>
      <c r="M34" s="38">
        <f>[1]H28個票!J45</f>
        <v>47.2</v>
      </c>
      <c r="N34" s="38">
        <f>[1]H28個票!K45</f>
        <v>27.7</v>
      </c>
      <c r="O34" s="38">
        <f>[1]H28個票!L45</f>
        <v>26.2</v>
      </c>
      <c r="P34" s="38">
        <f>[1]H28個票!M45</f>
        <v>26.7</v>
      </c>
      <c r="Q34" s="38">
        <f>[1]H28個票!N45</f>
        <v>22.5</v>
      </c>
      <c r="R34" s="38">
        <f>[1]H28個票!O45</f>
        <v>28.2</v>
      </c>
      <c r="S34" s="39">
        <f t="shared" si="1"/>
        <v>178.5</v>
      </c>
      <c r="T34" s="32"/>
      <c r="U34" s="40" t="s">
        <v>31</v>
      </c>
      <c r="V34" s="41" t="s">
        <v>67</v>
      </c>
      <c r="W34" s="42">
        <f t="shared" si="2"/>
        <v>23.5</v>
      </c>
      <c r="X34" s="43">
        <f t="shared" si="2"/>
        <v>41.6</v>
      </c>
      <c r="Y34" s="43">
        <f t="shared" si="2"/>
        <v>32</v>
      </c>
      <c r="Z34" s="43">
        <f t="shared" si="2"/>
        <v>40.799999999999997</v>
      </c>
      <c r="AA34" s="43">
        <f t="shared" si="2"/>
        <v>47.1</v>
      </c>
      <c r="AB34" s="43">
        <f t="shared" si="2"/>
        <v>46.4</v>
      </c>
      <c r="AC34" s="43">
        <f t="shared" si="3"/>
        <v>47.2</v>
      </c>
      <c r="AD34" s="43">
        <f t="shared" si="3"/>
        <v>27.7</v>
      </c>
      <c r="AE34" s="43">
        <f t="shared" si="3"/>
        <v>26.2</v>
      </c>
      <c r="AF34" s="43">
        <f t="shared" si="3"/>
        <v>26.7</v>
      </c>
      <c r="AG34" s="43">
        <f t="shared" si="3"/>
        <v>22.5</v>
      </c>
      <c r="AH34" s="43">
        <f t="shared" si="3"/>
        <v>28.2</v>
      </c>
      <c r="AI34" s="44">
        <f t="shared" si="4"/>
        <v>409.89999999999992</v>
      </c>
    </row>
    <row r="35" spans="1:35" ht="18.95" customHeight="1" x14ac:dyDescent="0.2">
      <c r="A35" s="63" t="s">
        <v>31</v>
      </c>
      <c r="B35" s="46" t="s">
        <v>69</v>
      </c>
      <c r="C35" s="47">
        <f>[1]H28個票!D46</f>
        <v>4.7</v>
      </c>
      <c r="D35" s="47">
        <f>[1]H28個票!E46</f>
        <v>8.3000000000000007</v>
      </c>
      <c r="E35" s="47">
        <f>[1]H28個票!F46</f>
        <v>6.4</v>
      </c>
      <c r="F35" s="47">
        <f>[1]H28個票!G46</f>
        <v>8.1999999999999993</v>
      </c>
      <c r="G35" s="47">
        <f>[1]H28個票!H46</f>
        <v>9.4</v>
      </c>
      <c r="H35" s="47">
        <f>[1]H28個票!I46</f>
        <v>9.3000000000000007</v>
      </c>
      <c r="I35" s="49">
        <f t="shared" si="0"/>
        <v>46.3</v>
      </c>
      <c r="J35" s="62"/>
      <c r="K35" s="63" t="s">
        <v>31</v>
      </c>
      <c r="L35" s="46" t="s">
        <v>69</v>
      </c>
      <c r="M35" s="47">
        <f>[1]H28個票!J46</f>
        <v>5.2</v>
      </c>
      <c r="N35" s="47">
        <f>[1]H28個票!K46</f>
        <v>3.1</v>
      </c>
      <c r="O35" s="47">
        <f>[1]H28個票!L46</f>
        <v>2.9</v>
      </c>
      <c r="P35" s="47">
        <f>[1]H28個票!M46</f>
        <v>3</v>
      </c>
      <c r="Q35" s="47">
        <f>[1]H28個票!N46</f>
        <v>2.5</v>
      </c>
      <c r="R35" s="47">
        <f>[1]H28個票!O46</f>
        <v>3.1</v>
      </c>
      <c r="S35" s="49">
        <f t="shared" si="1"/>
        <v>19.800000000000004</v>
      </c>
      <c r="T35" s="32"/>
      <c r="U35" s="50" t="s">
        <v>31</v>
      </c>
      <c r="V35" s="51" t="s">
        <v>69</v>
      </c>
      <c r="W35" s="52">
        <f t="shared" si="2"/>
        <v>4.7</v>
      </c>
      <c r="X35" s="53">
        <f t="shared" si="2"/>
        <v>8.3000000000000007</v>
      </c>
      <c r="Y35" s="53">
        <f t="shared" si="2"/>
        <v>6.4</v>
      </c>
      <c r="Z35" s="53">
        <f t="shared" si="2"/>
        <v>8.1999999999999993</v>
      </c>
      <c r="AA35" s="53">
        <f t="shared" si="2"/>
        <v>9.4</v>
      </c>
      <c r="AB35" s="53">
        <f t="shared" si="2"/>
        <v>9.3000000000000007</v>
      </c>
      <c r="AC35" s="53">
        <f t="shared" si="3"/>
        <v>5.2</v>
      </c>
      <c r="AD35" s="53">
        <f t="shared" si="3"/>
        <v>3.1</v>
      </c>
      <c r="AE35" s="53">
        <f t="shared" si="3"/>
        <v>2.9</v>
      </c>
      <c r="AF35" s="53">
        <f t="shared" si="3"/>
        <v>3</v>
      </c>
      <c r="AG35" s="53">
        <f t="shared" si="3"/>
        <v>2.5</v>
      </c>
      <c r="AH35" s="53">
        <f t="shared" si="3"/>
        <v>3.1</v>
      </c>
      <c r="AI35" s="54">
        <f t="shared" si="4"/>
        <v>66.099999999999994</v>
      </c>
    </row>
    <row r="36" spans="1:35" ht="18.95" customHeight="1" x14ac:dyDescent="0.2">
      <c r="A36" s="140" t="s">
        <v>31</v>
      </c>
      <c r="B36" s="46" t="s">
        <v>70</v>
      </c>
      <c r="C36" s="47">
        <f>[1]H28個票!D47</f>
        <v>18.8</v>
      </c>
      <c r="D36" s="47">
        <f>[1]H28個票!E47</f>
        <v>33.299999999999997</v>
      </c>
      <c r="E36" s="47">
        <f>[1]H28個票!F47</f>
        <v>25.6</v>
      </c>
      <c r="F36" s="47">
        <f>[1]H28個票!G47</f>
        <v>32.599999999999994</v>
      </c>
      <c r="G36" s="47">
        <f>[1]H28個票!H47</f>
        <v>37.700000000000003</v>
      </c>
      <c r="H36" s="47">
        <f>[1]H28個票!I47</f>
        <v>37.099999999999994</v>
      </c>
      <c r="I36" s="49">
        <f t="shared" si="0"/>
        <v>185.1</v>
      </c>
      <c r="J36" s="62"/>
      <c r="K36" s="140" t="s">
        <v>31</v>
      </c>
      <c r="L36" s="46" t="s">
        <v>70</v>
      </c>
      <c r="M36" s="47">
        <f>[1]H28個票!J47</f>
        <v>42</v>
      </c>
      <c r="N36" s="47">
        <f>[1]H28個票!K47</f>
        <v>24.599999999999998</v>
      </c>
      <c r="O36" s="47">
        <f>[1]H28個票!L47</f>
        <v>23.3</v>
      </c>
      <c r="P36" s="47">
        <f>[1]H28個票!M47</f>
        <v>23.7</v>
      </c>
      <c r="Q36" s="47">
        <f>[1]H28個票!N47</f>
        <v>20</v>
      </c>
      <c r="R36" s="47">
        <f>[1]H28個票!O47</f>
        <v>25.099999999999998</v>
      </c>
      <c r="S36" s="49">
        <f t="shared" si="1"/>
        <v>158.69999999999999</v>
      </c>
      <c r="T36" s="32"/>
      <c r="U36" s="55" t="s">
        <v>31</v>
      </c>
      <c r="V36" s="51" t="s">
        <v>70</v>
      </c>
      <c r="W36" s="52">
        <f t="shared" ref="W36:AB63" si="5">C36</f>
        <v>18.8</v>
      </c>
      <c r="X36" s="53">
        <f t="shared" si="5"/>
        <v>33.299999999999997</v>
      </c>
      <c r="Y36" s="53">
        <f t="shared" si="5"/>
        <v>25.6</v>
      </c>
      <c r="Z36" s="53">
        <f t="shared" si="5"/>
        <v>32.599999999999994</v>
      </c>
      <c r="AA36" s="53">
        <f t="shared" si="5"/>
        <v>37.700000000000003</v>
      </c>
      <c r="AB36" s="53">
        <f t="shared" si="5"/>
        <v>37.099999999999994</v>
      </c>
      <c r="AC36" s="53">
        <f t="shared" ref="AC36:AH63" si="6">M36</f>
        <v>42</v>
      </c>
      <c r="AD36" s="53">
        <f t="shared" si="6"/>
        <v>24.599999999999998</v>
      </c>
      <c r="AE36" s="53">
        <f t="shared" si="6"/>
        <v>23.3</v>
      </c>
      <c r="AF36" s="53">
        <f t="shared" si="6"/>
        <v>23.7</v>
      </c>
      <c r="AG36" s="53">
        <f t="shared" si="6"/>
        <v>20</v>
      </c>
      <c r="AH36" s="53">
        <f t="shared" si="6"/>
        <v>25.099999999999998</v>
      </c>
      <c r="AI36" s="54">
        <f t="shared" si="4"/>
        <v>343.8</v>
      </c>
    </row>
    <row r="37" spans="1:35" ht="18.95" customHeight="1" x14ac:dyDescent="0.2">
      <c r="A37" s="67">
        <v>20407</v>
      </c>
      <c r="B37" s="46" t="s">
        <v>71</v>
      </c>
      <c r="C37" s="47">
        <f>[1]H28個票!D48</f>
        <v>23.3</v>
      </c>
      <c r="D37" s="47">
        <f>[1]H28個票!E48</f>
        <v>41</v>
      </c>
      <c r="E37" s="47">
        <f>[1]H28個票!F48</f>
        <v>31.1</v>
      </c>
      <c r="F37" s="47">
        <f>[1]H28個票!G48</f>
        <v>38.299999999999997</v>
      </c>
      <c r="G37" s="47">
        <f>[1]H28個票!H48</f>
        <v>43.7</v>
      </c>
      <c r="H37" s="47">
        <f>[1]H28個票!I48</f>
        <v>44.199999999999996</v>
      </c>
      <c r="I37" s="49">
        <f t="shared" si="0"/>
        <v>221.59999999999997</v>
      </c>
      <c r="J37" s="62"/>
      <c r="K37" s="67">
        <v>20407</v>
      </c>
      <c r="L37" s="46" t="s">
        <v>71</v>
      </c>
      <c r="M37" s="47">
        <f>[1]H28個票!J48</f>
        <v>46.400000000000006</v>
      </c>
      <c r="N37" s="47">
        <f>[1]H28個票!K48</f>
        <v>27.3</v>
      </c>
      <c r="O37" s="47">
        <f>[1]H28個票!L48</f>
        <v>25.8</v>
      </c>
      <c r="P37" s="47">
        <f>[1]H28個票!M48</f>
        <v>25.9</v>
      </c>
      <c r="Q37" s="47">
        <f>[1]H28個票!N48</f>
        <v>21.9</v>
      </c>
      <c r="R37" s="47">
        <f>[1]H28個票!O48</f>
        <v>27.599999999999998</v>
      </c>
      <c r="S37" s="49">
        <f t="shared" si="1"/>
        <v>174.9</v>
      </c>
      <c r="T37" s="32"/>
      <c r="U37" s="50" t="s">
        <v>31</v>
      </c>
      <c r="V37" s="51" t="s">
        <v>71</v>
      </c>
      <c r="W37" s="52">
        <f t="shared" si="5"/>
        <v>23.3</v>
      </c>
      <c r="X37" s="53">
        <f t="shared" si="5"/>
        <v>41</v>
      </c>
      <c r="Y37" s="53">
        <f t="shared" si="5"/>
        <v>31.1</v>
      </c>
      <c r="Z37" s="53">
        <f t="shared" si="5"/>
        <v>38.299999999999997</v>
      </c>
      <c r="AA37" s="53">
        <f t="shared" si="5"/>
        <v>43.7</v>
      </c>
      <c r="AB37" s="53">
        <f t="shared" si="5"/>
        <v>44.199999999999996</v>
      </c>
      <c r="AC37" s="53">
        <f t="shared" si="6"/>
        <v>46.400000000000006</v>
      </c>
      <c r="AD37" s="53">
        <f t="shared" si="6"/>
        <v>27.3</v>
      </c>
      <c r="AE37" s="53">
        <f t="shared" si="6"/>
        <v>25.8</v>
      </c>
      <c r="AF37" s="53">
        <f t="shared" si="6"/>
        <v>25.9</v>
      </c>
      <c r="AG37" s="53">
        <f t="shared" si="6"/>
        <v>21.9</v>
      </c>
      <c r="AH37" s="53">
        <f t="shared" si="6"/>
        <v>27.599999999999998</v>
      </c>
      <c r="AI37" s="54">
        <f t="shared" si="4"/>
        <v>396.5</v>
      </c>
    </row>
    <row r="38" spans="1:35" ht="18.95" customHeight="1" x14ac:dyDescent="0.2">
      <c r="A38" s="63" t="s">
        <v>31</v>
      </c>
      <c r="B38" s="46" t="s">
        <v>72</v>
      </c>
      <c r="C38" s="48">
        <f>[1]H28個票!D49</f>
        <v>0.2</v>
      </c>
      <c r="D38" s="48">
        <f>[1]H28個票!E49</f>
        <v>0.6</v>
      </c>
      <c r="E38" s="48">
        <f>[1]H28個票!F49</f>
        <v>0.9</v>
      </c>
      <c r="F38" s="48">
        <f>[1]H28個票!G49</f>
        <v>2.5</v>
      </c>
      <c r="G38" s="48">
        <f>[1]H28個票!H49</f>
        <v>3.4</v>
      </c>
      <c r="H38" s="48">
        <f>[1]H28個票!I49</f>
        <v>2.2000000000000002</v>
      </c>
      <c r="I38" s="49">
        <f t="shared" si="0"/>
        <v>9.8000000000000007</v>
      </c>
      <c r="J38" s="62"/>
      <c r="K38" s="63" t="s">
        <v>31</v>
      </c>
      <c r="L38" s="46" t="s">
        <v>72</v>
      </c>
      <c r="M38" s="48">
        <f>[1]H28個票!J49</f>
        <v>0.8</v>
      </c>
      <c r="N38" s="48">
        <f>[1]H28個票!K49</f>
        <v>0.4</v>
      </c>
      <c r="O38" s="48">
        <f>[1]H28個票!L49</f>
        <v>0.4</v>
      </c>
      <c r="P38" s="48">
        <f>[1]H28個票!M49</f>
        <v>0.8</v>
      </c>
      <c r="Q38" s="48">
        <f>[1]H28個票!N49</f>
        <v>0.6</v>
      </c>
      <c r="R38" s="48">
        <f>[1]H28個票!O49</f>
        <v>0.6</v>
      </c>
      <c r="S38" s="49">
        <f t="shared" si="1"/>
        <v>3.6000000000000005</v>
      </c>
      <c r="T38" s="32"/>
      <c r="U38" s="50" t="s">
        <v>31</v>
      </c>
      <c r="V38" s="51" t="s">
        <v>72</v>
      </c>
      <c r="W38" s="52">
        <f t="shared" si="5"/>
        <v>0.2</v>
      </c>
      <c r="X38" s="53">
        <f t="shared" si="5"/>
        <v>0.6</v>
      </c>
      <c r="Y38" s="53">
        <f t="shared" si="5"/>
        <v>0.9</v>
      </c>
      <c r="Z38" s="53">
        <f t="shared" si="5"/>
        <v>2.5</v>
      </c>
      <c r="AA38" s="53">
        <f t="shared" si="5"/>
        <v>3.4</v>
      </c>
      <c r="AB38" s="53">
        <f t="shared" si="5"/>
        <v>2.2000000000000002</v>
      </c>
      <c r="AC38" s="53">
        <f t="shared" si="6"/>
        <v>0.8</v>
      </c>
      <c r="AD38" s="53">
        <f t="shared" si="6"/>
        <v>0.4</v>
      </c>
      <c r="AE38" s="53">
        <f t="shared" si="6"/>
        <v>0.4</v>
      </c>
      <c r="AF38" s="53">
        <f t="shared" si="6"/>
        <v>0.8</v>
      </c>
      <c r="AG38" s="53">
        <f t="shared" si="6"/>
        <v>0.6</v>
      </c>
      <c r="AH38" s="53">
        <f t="shared" si="6"/>
        <v>0.6</v>
      </c>
      <c r="AI38" s="54">
        <f t="shared" si="4"/>
        <v>13.400000000000002</v>
      </c>
    </row>
    <row r="39" spans="1:35" ht="18.95" customHeight="1" thickBot="1" x14ac:dyDescent="0.25">
      <c r="A39" s="65" t="s">
        <v>31</v>
      </c>
      <c r="B39" s="66" t="s">
        <v>48</v>
      </c>
      <c r="C39" s="47">
        <f>[1]H28個票!D50</f>
        <v>0.2</v>
      </c>
      <c r="D39" s="47">
        <f>[1]H28個票!E50</f>
        <v>0.6</v>
      </c>
      <c r="E39" s="47">
        <f>[1]H28個票!F50</f>
        <v>0.9</v>
      </c>
      <c r="F39" s="47">
        <f>[1]H28個票!G50</f>
        <v>2.5</v>
      </c>
      <c r="G39" s="47">
        <f>[1]H28個票!H50</f>
        <v>3.4</v>
      </c>
      <c r="H39" s="47">
        <f>[1]H28個票!I50</f>
        <v>2.2000000000000002</v>
      </c>
      <c r="I39" s="49">
        <f t="shared" si="0"/>
        <v>9.8000000000000007</v>
      </c>
      <c r="J39" s="62"/>
      <c r="K39" s="65" t="s">
        <v>31</v>
      </c>
      <c r="L39" s="57" t="s">
        <v>48</v>
      </c>
      <c r="M39" s="47">
        <f>[1]H28個票!J50</f>
        <v>0.8</v>
      </c>
      <c r="N39" s="47">
        <f>[1]H28個票!K50</f>
        <v>0.4</v>
      </c>
      <c r="O39" s="47">
        <f>[1]H28個票!L50</f>
        <v>0.4</v>
      </c>
      <c r="P39" s="47">
        <f>[1]H28個票!M50</f>
        <v>0.8</v>
      </c>
      <c r="Q39" s="47">
        <f>[1]H28個票!N50</f>
        <v>0.6</v>
      </c>
      <c r="R39" s="47">
        <f>[1]H28個票!O50</f>
        <v>0.6</v>
      </c>
      <c r="S39" s="49">
        <f t="shared" si="1"/>
        <v>3.6000000000000005</v>
      </c>
      <c r="T39" s="32"/>
      <c r="U39" s="50" t="s">
        <v>31</v>
      </c>
      <c r="V39" s="58" t="s">
        <v>48</v>
      </c>
      <c r="W39" s="52">
        <f t="shared" si="5"/>
        <v>0.2</v>
      </c>
      <c r="X39" s="53">
        <f t="shared" si="5"/>
        <v>0.6</v>
      </c>
      <c r="Y39" s="53">
        <f t="shared" si="5"/>
        <v>0.9</v>
      </c>
      <c r="Z39" s="53">
        <f t="shared" si="5"/>
        <v>2.5</v>
      </c>
      <c r="AA39" s="53">
        <f t="shared" si="5"/>
        <v>3.4</v>
      </c>
      <c r="AB39" s="53">
        <f t="shared" si="5"/>
        <v>2.2000000000000002</v>
      </c>
      <c r="AC39" s="53">
        <f t="shared" si="6"/>
        <v>0.8</v>
      </c>
      <c r="AD39" s="53">
        <f t="shared" si="6"/>
        <v>0.4</v>
      </c>
      <c r="AE39" s="53">
        <f t="shared" si="6"/>
        <v>0.4</v>
      </c>
      <c r="AF39" s="53">
        <f t="shared" si="6"/>
        <v>0.8</v>
      </c>
      <c r="AG39" s="53">
        <f t="shared" si="6"/>
        <v>0.6</v>
      </c>
      <c r="AH39" s="53">
        <f t="shared" si="6"/>
        <v>0.6</v>
      </c>
      <c r="AI39" s="59">
        <f t="shared" si="4"/>
        <v>13.400000000000002</v>
      </c>
    </row>
    <row r="40" spans="1:35" ht="18.95" customHeight="1" x14ac:dyDescent="0.2">
      <c r="A40" s="60" t="s">
        <v>32</v>
      </c>
      <c r="B40" s="61" t="s">
        <v>67</v>
      </c>
      <c r="C40" s="38">
        <f>[1]H28個票!D51</f>
        <v>33</v>
      </c>
      <c r="D40" s="38">
        <f>[1]H28個票!E51</f>
        <v>75.400000000000006</v>
      </c>
      <c r="E40" s="38">
        <f>[1]H28個票!F51</f>
        <v>67</v>
      </c>
      <c r="F40" s="38">
        <f>[1]H28個票!G51</f>
        <v>98.5</v>
      </c>
      <c r="G40" s="38">
        <f>[1]H28個票!H51</f>
        <v>185.2</v>
      </c>
      <c r="H40" s="38">
        <f>[1]H28個票!I51</f>
        <v>98.3</v>
      </c>
      <c r="I40" s="39">
        <f t="shared" si="0"/>
        <v>557.4</v>
      </c>
      <c r="J40" s="62"/>
      <c r="K40" s="60" t="s">
        <v>32</v>
      </c>
      <c r="L40" s="37" t="s">
        <v>68</v>
      </c>
      <c r="M40" s="38">
        <f>[1]H28個票!J51</f>
        <v>58.4</v>
      </c>
      <c r="N40" s="38">
        <f>[1]H28個票!K51</f>
        <v>3.7</v>
      </c>
      <c r="O40" s="38">
        <f>[1]H28個票!L51</f>
        <v>143.4</v>
      </c>
      <c r="P40" s="38">
        <f>[1]H28個票!M51</f>
        <v>282.39999999999998</v>
      </c>
      <c r="Q40" s="38">
        <f>[1]H28個票!N51</f>
        <v>235.9</v>
      </c>
      <c r="R40" s="38">
        <f>[1]H28個票!O51</f>
        <v>225.9</v>
      </c>
      <c r="S40" s="39">
        <f t="shared" si="1"/>
        <v>949.69999999999993</v>
      </c>
      <c r="T40" s="32"/>
      <c r="U40" s="40" t="s">
        <v>32</v>
      </c>
      <c r="V40" s="41" t="s">
        <v>67</v>
      </c>
      <c r="W40" s="42">
        <f t="shared" si="5"/>
        <v>33</v>
      </c>
      <c r="X40" s="43">
        <f t="shared" si="5"/>
        <v>75.400000000000006</v>
      </c>
      <c r="Y40" s="43">
        <f t="shared" si="5"/>
        <v>67</v>
      </c>
      <c r="Z40" s="43">
        <f t="shared" si="5"/>
        <v>98.5</v>
      </c>
      <c r="AA40" s="43">
        <f t="shared" si="5"/>
        <v>185.2</v>
      </c>
      <c r="AB40" s="43">
        <f t="shared" si="5"/>
        <v>98.3</v>
      </c>
      <c r="AC40" s="43">
        <f t="shared" si="6"/>
        <v>58.4</v>
      </c>
      <c r="AD40" s="43">
        <f t="shared" si="6"/>
        <v>3.7</v>
      </c>
      <c r="AE40" s="43">
        <f t="shared" si="6"/>
        <v>143.4</v>
      </c>
      <c r="AF40" s="43">
        <f t="shared" si="6"/>
        <v>282.39999999999998</v>
      </c>
      <c r="AG40" s="43">
        <f t="shared" si="6"/>
        <v>235.9</v>
      </c>
      <c r="AH40" s="43">
        <f t="shared" si="6"/>
        <v>225.9</v>
      </c>
      <c r="AI40" s="44">
        <f t="shared" si="4"/>
        <v>1507.1000000000001</v>
      </c>
    </row>
    <row r="41" spans="1:35" ht="18.95" customHeight="1" x14ac:dyDescent="0.2">
      <c r="A41" s="63" t="s">
        <v>32</v>
      </c>
      <c r="B41" s="46" t="s">
        <v>69</v>
      </c>
      <c r="C41" s="47">
        <f>[1]H28個票!D52</f>
        <v>12.8</v>
      </c>
      <c r="D41" s="47">
        <f>[1]H28個票!E52</f>
        <v>26.9</v>
      </c>
      <c r="E41" s="47">
        <f>[1]H28個票!F52</f>
        <v>35.5</v>
      </c>
      <c r="F41" s="47">
        <f>[1]H28個票!G52</f>
        <v>31.7</v>
      </c>
      <c r="G41" s="47">
        <f>[1]H28個票!H52</f>
        <v>62.7</v>
      </c>
      <c r="H41" s="47">
        <f>[1]H28個票!I52</f>
        <v>38.200000000000003</v>
      </c>
      <c r="I41" s="49">
        <f t="shared" si="0"/>
        <v>207.8</v>
      </c>
      <c r="J41" s="62"/>
      <c r="K41" s="63" t="s">
        <v>32</v>
      </c>
      <c r="L41" s="46" t="s">
        <v>69</v>
      </c>
      <c r="M41" s="47">
        <f>[1]H28個票!J52</f>
        <v>12.1</v>
      </c>
      <c r="N41" s="47">
        <f>[1]H28個票!K52</f>
        <v>1.5</v>
      </c>
      <c r="O41" s="47">
        <f>[1]H28個票!L52</f>
        <v>63.6</v>
      </c>
      <c r="P41" s="47">
        <f>[1]H28個票!M52</f>
        <v>103.6</v>
      </c>
      <c r="Q41" s="47">
        <f>[1]H28個票!N52</f>
        <v>101.2</v>
      </c>
      <c r="R41" s="47">
        <f>[1]H28個票!O52</f>
        <v>96.6</v>
      </c>
      <c r="S41" s="49">
        <f t="shared" si="1"/>
        <v>378.6</v>
      </c>
      <c r="T41" s="32"/>
      <c r="U41" s="50" t="s">
        <v>32</v>
      </c>
      <c r="V41" s="51" t="s">
        <v>69</v>
      </c>
      <c r="W41" s="52">
        <f t="shared" si="5"/>
        <v>12.8</v>
      </c>
      <c r="X41" s="53">
        <f t="shared" si="5"/>
        <v>26.9</v>
      </c>
      <c r="Y41" s="53">
        <f t="shared" si="5"/>
        <v>35.5</v>
      </c>
      <c r="Z41" s="53">
        <f t="shared" si="5"/>
        <v>31.7</v>
      </c>
      <c r="AA41" s="53">
        <f t="shared" si="5"/>
        <v>62.7</v>
      </c>
      <c r="AB41" s="53">
        <f t="shared" si="5"/>
        <v>38.200000000000003</v>
      </c>
      <c r="AC41" s="53">
        <f t="shared" si="6"/>
        <v>12.1</v>
      </c>
      <c r="AD41" s="53">
        <f t="shared" si="6"/>
        <v>1.5</v>
      </c>
      <c r="AE41" s="53">
        <f t="shared" si="6"/>
        <v>63.6</v>
      </c>
      <c r="AF41" s="53">
        <f t="shared" si="6"/>
        <v>103.6</v>
      </c>
      <c r="AG41" s="53">
        <f t="shared" si="6"/>
        <v>101.2</v>
      </c>
      <c r="AH41" s="53">
        <f t="shared" si="6"/>
        <v>96.6</v>
      </c>
      <c r="AI41" s="54">
        <f t="shared" si="4"/>
        <v>586.4</v>
      </c>
    </row>
    <row r="42" spans="1:35" ht="18.95" customHeight="1" x14ac:dyDescent="0.2">
      <c r="A42" s="140" t="s">
        <v>32</v>
      </c>
      <c r="B42" s="46" t="s">
        <v>70</v>
      </c>
      <c r="C42" s="47">
        <f>[1]H28個票!D53</f>
        <v>20.2</v>
      </c>
      <c r="D42" s="47">
        <f>[1]H28個票!E53</f>
        <v>48.500000000000007</v>
      </c>
      <c r="E42" s="47">
        <f>[1]H28個票!F53</f>
        <v>31.5</v>
      </c>
      <c r="F42" s="47">
        <f>[1]H28個票!G53</f>
        <v>66.8</v>
      </c>
      <c r="G42" s="47">
        <f>[1]H28個票!H53</f>
        <v>122.49999999999999</v>
      </c>
      <c r="H42" s="47">
        <f>[1]H28個票!I53</f>
        <v>60.099999999999994</v>
      </c>
      <c r="I42" s="49">
        <f t="shared" si="0"/>
        <v>349.6</v>
      </c>
      <c r="J42" s="62"/>
      <c r="K42" s="140" t="s">
        <v>32</v>
      </c>
      <c r="L42" s="46" t="s">
        <v>70</v>
      </c>
      <c r="M42" s="47">
        <f>[1]H28個票!J53</f>
        <v>46.3</v>
      </c>
      <c r="N42" s="47">
        <f>[1]H28個票!K53</f>
        <v>2.2000000000000002</v>
      </c>
      <c r="O42" s="47">
        <f>[1]H28個票!L53</f>
        <v>79.800000000000011</v>
      </c>
      <c r="P42" s="47">
        <f>[1]H28個票!M53</f>
        <v>178.79999999999998</v>
      </c>
      <c r="Q42" s="47">
        <f>[1]H28個票!N53</f>
        <v>134.69999999999999</v>
      </c>
      <c r="R42" s="47">
        <f>[1]H28個票!O53</f>
        <v>129.30000000000001</v>
      </c>
      <c r="S42" s="49">
        <f t="shared" si="1"/>
        <v>571.1</v>
      </c>
      <c r="T42" s="32"/>
      <c r="U42" s="55" t="s">
        <v>32</v>
      </c>
      <c r="V42" s="51" t="s">
        <v>70</v>
      </c>
      <c r="W42" s="52">
        <f t="shared" si="5"/>
        <v>20.2</v>
      </c>
      <c r="X42" s="53">
        <f t="shared" si="5"/>
        <v>48.500000000000007</v>
      </c>
      <c r="Y42" s="53">
        <f t="shared" si="5"/>
        <v>31.5</v>
      </c>
      <c r="Z42" s="53">
        <f t="shared" si="5"/>
        <v>66.8</v>
      </c>
      <c r="AA42" s="53">
        <f t="shared" si="5"/>
        <v>122.49999999999999</v>
      </c>
      <c r="AB42" s="53">
        <f t="shared" si="5"/>
        <v>60.099999999999994</v>
      </c>
      <c r="AC42" s="53">
        <f t="shared" si="6"/>
        <v>46.3</v>
      </c>
      <c r="AD42" s="53">
        <f t="shared" si="6"/>
        <v>2.2000000000000002</v>
      </c>
      <c r="AE42" s="53">
        <f t="shared" si="6"/>
        <v>79.800000000000011</v>
      </c>
      <c r="AF42" s="53">
        <f t="shared" si="6"/>
        <v>178.79999999999998</v>
      </c>
      <c r="AG42" s="53">
        <f t="shared" si="6"/>
        <v>134.69999999999999</v>
      </c>
      <c r="AH42" s="53">
        <f t="shared" si="6"/>
        <v>129.30000000000001</v>
      </c>
      <c r="AI42" s="54">
        <f t="shared" si="4"/>
        <v>920.7</v>
      </c>
    </row>
    <row r="43" spans="1:35" ht="18.95" customHeight="1" x14ac:dyDescent="0.2">
      <c r="A43" s="67">
        <v>20408</v>
      </c>
      <c r="B43" s="46" t="s">
        <v>71</v>
      </c>
      <c r="C43" s="47">
        <f>[1]H28個票!D54</f>
        <v>24.7</v>
      </c>
      <c r="D43" s="47">
        <f>[1]H28個票!E54</f>
        <v>56.7</v>
      </c>
      <c r="E43" s="47">
        <f>[1]H28個票!F54</f>
        <v>46.6</v>
      </c>
      <c r="F43" s="47">
        <f>[1]H28個票!G54</f>
        <v>73.3</v>
      </c>
      <c r="G43" s="47">
        <f>[1]H28個票!H54</f>
        <v>148.69999999999999</v>
      </c>
      <c r="H43" s="47">
        <f>[1]H28個票!I54</f>
        <v>75.099999999999994</v>
      </c>
      <c r="I43" s="49">
        <f t="shared" si="0"/>
        <v>425.1</v>
      </c>
      <c r="J43" s="62"/>
      <c r="K43" s="67">
        <v>20408</v>
      </c>
      <c r="L43" s="46" t="s">
        <v>71</v>
      </c>
      <c r="M43" s="47">
        <f>[1]H28個票!J54</f>
        <v>38.799999999999997</v>
      </c>
      <c r="N43" s="47">
        <f>[1]H28個票!K54</f>
        <v>2.2000000000000002</v>
      </c>
      <c r="O43" s="47">
        <f>[1]H28個票!L54</f>
        <v>118.60000000000001</v>
      </c>
      <c r="P43" s="47">
        <f>[1]H28個票!M54</f>
        <v>243.89999999999998</v>
      </c>
      <c r="Q43" s="47">
        <f>[1]H28個票!N54</f>
        <v>207.4</v>
      </c>
      <c r="R43" s="47">
        <f>[1]H28個票!O54</f>
        <v>190.8</v>
      </c>
      <c r="S43" s="49">
        <f t="shared" si="1"/>
        <v>801.7</v>
      </c>
      <c r="T43" s="32"/>
      <c r="U43" s="50" t="s">
        <v>32</v>
      </c>
      <c r="V43" s="51" t="s">
        <v>71</v>
      </c>
      <c r="W43" s="52">
        <f t="shared" si="5"/>
        <v>24.7</v>
      </c>
      <c r="X43" s="53">
        <f t="shared" si="5"/>
        <v>56.7</v>
      </c>
      <c r="Y43" s="53">
        <f t="shared" si="5"/>
        <v>46.6</v>
      </c>
      <c r="Z43" s="53">
        <f t="shared" si="5"/>
        <v>73.3</v>
      </c>
      <c r="AA43" s="53">
        <f t="shared" si="5"/>
        <v>148.69999999999999</v>
      </c>
      <c r="AB43" s="53">
        <f t="shared" si="5"/>
        <v>75.099999999999994</v>
      </c>
      <c r="AC43" s="53">
        <f t="shared" si="6"/>
        <v>38.799999999999997</v>
      </c>
      <c r="AD43" s="53">
        <f t="shared" si="6"/>
        <v>2.2000000000000002</v>
      </c>
      <c r="AE43" s="53">
        <f t="shared" si="6"/>
        <v>118.60000000000001</v>
      </c>
      <c r="AF43" s="53">
        <f t="shared" si="6"/>
        <v>243.89999999999998</v>
      </c>
      <c r="AG43" s="53">
        <f t="shared" si="6"/>
        <v>207.4</v>
      </c>
      <c r="AH43" s="53">
        <f t="shared" si="6"/>
        <v>190.8</v>
      </c>
      <c r="AI43" s="54">
        <f t="shared" si="4"/>
        <v>1226.8</v>
      </c>
    </row>
    <row r="44" spans="1:35" ht="18.95" customHeight="1" x14ac:dyDescent="0.2">
      <c r="A44" s="63" t="s">
        <v>32</v>
      </c>
      <c r="B44" s="46" t="s">
        <v>72</v>
      </c>
      <c r="C44" s="48">
        <f>[1]H28個票!D55</f>
        <v>8.3000000000000007</v>
      </c>
      <c r="D44" s="48">
        <f>[1]H28個票!E55</f>
        <v>18.7</v>
      </c>
      <c r="E44" s="48">
        <f>[1]H28個票!F55</f>
        <v>20.399999999999999</v>
      </c>
      <c r="F44" s="48">
        <f>[1]H28個票!G55</f>
        <v>25.2</v>
      </c>
      <c r="G44" s="48">
        <f>[1]H28個票!H55</f>
        <v>36.5</v>
      </c>
      <c r="H44" s="48">
        <f>[1]H28個票!I55</f>
        <v>23.2</v>
      </c>
      <c r="I44" s="49">
        <f t="shared" si="0"/>
        <v>132.29999999999998</v>
      </c>
      <c r="J44" s="62"/>
      <c r="K44" s="63" t="s">
        <v>32</v>
      </c>
      <c r="L44" s="46" t="s">
        <v>72</v>
      </c>
      <c r="M44" s="48">
        <f>[1]H28個票!J55</f>
        <v>19.600000000000001</v>
      </c>
      <c r="N44" s="48">
        <f>[1]H28個票!K55</f>
        <v>1.5</v>
      </c>
      <c r="O44" s="48">
        <f>[1]H28個票!L55</f>
        <v>24.8</v>
      </c>
      <c r="P44" s="48">
        <f>[1]H28個票!M55</f>
        <v>38.5</v>
      </c>
      <c r="Q44" s="48">
        <f>[1]H28個票!N55</f>
        <v>28.5</v>
      </c>
      <c r="R44" s="48">
        <f>[1]H28個票!O55</f>
        <v>35.1</v>
      </c>
      <c r="S44" s="49">
        <f t="shared" si="1"/>
        <v>148</v>
      </c>
      <c r="T44" s="32"/>
      <c r="U44" s="50" t="s">
        <v>32</v>
      </c>
      <c r="V44" s="51" t="s">
        <v>72</v>
      </c>
      <c r="W44" s="52">
        <f t="shared" si="5"/>
        <v>8.3000000000000007</v>
      </c>
      <c r="X44" s="53">
        <f t="shared" si="5"/>
        <v>18.7</v>
      </c>
      <c r="Y44" s="53">
        <f t="shared" si="5"/>
        <v>20.399999999999999</v>
      </c>
      <c r="Z44" s="53">
        <f t="shared" si="5"/>
        <v>25.2</v>
      </c>
      <c r="AA44" s="53">
        <f t="shared" si="5"/>
        <v>36.5</v>
      </c>
      <c r="AB44" s="53">
        <f t="shared" si="5"/>
        <v>23.2</v>
      </c>
      <c r="AC44" s="53">
        <f t="shared" si="6"/>
        <v>19.600000000000001</v>
      </c>
      <c r="AD44" s="53">
        <f t="shared" si="6"/>
        <v>1.5</v>
      </c>
      <c r="AE44" s="53">
        <f t="shared" si="6"/>
        <v>24.8</v>
      </c>
      <c r="AF44" s="53">
        <f t="shared" si="6"/>
        <v>38.5</v>
      </c>
      <c r="AG44" s="53">
        <f t="shared" si="6"/>
        <v>28.5</v>
      </c>
      <c r="AH44" s="53">
        <f t="shared" si="6"/>
        <v>35.1</v>
      </c>
      <c r="AI44" s="54">
        <f t="shared" si="4"/>
        <v>280.3</v>
      </c>
    </row>
    <row r="45" spans="1:35" ht="18.95" customHeight="1" thickBot="1" x14ac:dyDescent="0.25">
      <c r="A45" s="65" t="s">
        <v>32</v>
      </c>
      <c r="B45" s="66" t="s">
        <v>48</v>
      </c>
      <c r="C45" s="47">
        <f>[1]H28個票!D56</f>
        <v>8.3000000000000007</v>
      </c>
      <c r="D45" s="47">
        <f>[1]H28個票!E56</f>
        <v>20.5</v>
      </c>
      <c r="E45" s="47">
        <f>[1]H28個票!F56</f>
        <v>23.2</v>
      </c>
      <c r="F45" s="47">
        <f>[1]H28個票!G56</f>
        <v>31.2</v>
      </c>
      <c r="G45" s="47">
        <f>[1]H28個票!H56</f>
        <v>46.8</v>
      </c>
      <c r="H45" s="47">
        <f>[1]H28個票!I56</f>
        <v>28.1</v>
      </c>
      <c r="I45" s="49">
        <f t="shared" si="0"/>
        <v>158.1</v>
      </c>
      <c r="J45" s="62"/>
      <c r="K45" s="65" t="s">
        <v>32</v>
      </c>
      <c r="L45" s="57" t="s">
        <v>48</v>
      </c>
      <c r="M45" s="47">
        <f>[1]H28個票!J56</f>
        <v>20.2</v>
      </c>
      <c r="N45" s="47">
        <f>[1]H28個票!K56</f>
        <v>1.5</v>
      </c>
      <c r="O45" s="47">
        <f>[1]H28個票!L56</f>
        <v>47.5</v>
      </c>
      <c r="P45" s="47">
        <f>[1]H28個票!M56</f>
        <v>64.099999999999994</v>
      </c>
      <c r="Q45" s="47">
        <f>[1]H28個票!N56</f>
        <v>51.1</v>
      </c>
      <c r="R45" s="47">
        <f>[1]H28個票!O56</f>
        <v>53.9</v>
      </c>
      <c r="S45" s="49">
        <f t="shared" si="1"/>
        <v>238.3</v>
      </c>
      <c r="T45" s="32"/>
      <c r="U45" s="50" t="s">
        <v>32</v>
      </c>
      <c r="V45" s="58" t="s">
        <v>48</v>
      </c>
      <c r="W45" s="52">
        <f t="shared" si="5"/>
        <v>8.3000000000000007</v>
      </c>
      <c r="X45" s="53">
        <f t="shared" si="5"/>
        <v>20.5</v>
      </c>
      <c r="Y45" s="53">
        <f t="shared" si="5"/>
        <v>23.2</v>
      </c>
      <c r="Z45" s="53">
        <f t="shared" si="5"/>
        <v>31.2</v>
      </c>
      <c r="AA45" s="53">
        <f t="shared" si="5"/>
        <v>46.8</v>
      </c>
      <c r="AB45" s="53">
        <f t="shared" si="5"/>
        <v>28.1</v>
      </c>
      <c r="AC45" s="53">
        <f t="shared" si="6"/>
        <v>20.2</v>
      </c>
      <c r="AD45" s="53">
        <f t="shared" si="6"/>
        <v>1.5</v>
      </c>
      <c r="AE45" s="53">
        <f t="shared" si="6"/>
        <v>47.5</v>
      </c>
      <c r="AF45" s="53">
        <f t="shared" si="6"/>
        <v>64.099999999999994</v>
      </c>
      <c r="AG45" s="53">
        <f t="shared" si="6"/>
        <v>51.1</v>
      </c>
      <c r="AH45" s="53">
        <f t="shared" si="6"/>
        <v>53.9</v>
      </c>
      <c r="AI45" s="59">
        <f t="shared" si="4"/>
        <v>396.4</v>
      </c>
    </row>
    <row r="46" spans="1:35" ht="18.95" customHeight="1" x14ac:dyDescent="0.2">
      <c r="A46" s="60" t="s">
        <v>33</v>
      </c>
      <c r="B46" s="61" t="s">
        <v>67</v>
      </c>
      <c r="C46" s="38">
        <f>[1]H28個票!D57</f>
        <v>146.9</v>
      </c>
      <c r="D46" s="38">
        <f>[1]H28個票!E57</f>
        <v>490.2</v>
      </c>
      <c r="E46" s="38">
        <f>[1]H28個票!F57</f>
        <v>291.3</v>
      </c>
      <c r="F46" s="38">
        <f>[1]H28個票!G57</f>
        <v>264.3</v>
      </c>
      <c r="G46" s="38">
        <f>[1]H28個票!H57</f>
        <v>480.9</v>
      </c>
      <c r="H46" s="38">
        <f>[1]H28個票!I57</f>
        <v>256.8</v>
      </c>
      <c r="I46" s="39">
        <f t="shared" si="0"/>
        <v>1930.3999999999999</v>
      </c>
      <c r="J46" s="62"/>
      <c r="K46" s="60" t="s">
        <v>33</v>
      </c>
      <c r="L46" s="37" t="s">
        <v>68</v>
      </c>
      <c r="M46" s="38">
        <f>[1]H28個票!J57</f>
        <v>247.4</v>
      </c>
      <c r="N46" s="38">
        <f>[1]H28個票!K57</f>
        <v>79</v>
      </c>
      <c r="O46" s="38">
        <f>[1]H28個票!L57</f>
        <v>60.8</v>
      </c>
      <c r="P46" s="38">
        <f>[1]H28個票!M57</f>
        <v>63.9</v>
      </c>
      <c r="Q46" s="38">
        <f>[1]H28個票!N57</f>
        <v>76.2</v>
      </c>
      <c r="R46" s="38">
        <f>[1]H28個票!O57</f>
        <v>95.2</v>
      </c>
      <c r="S46" s="39">
        <f t="shared" si="1"/>
        <v>622.5</v>
      </c>
      <c r="T46" s="32"/>
      <c r="U46" s="40" t="s">
        <v>33</v>
      </c>
      <c r="V46" s="41" t="s">
        <v>67</v>
      </c>
      <c r="W46" s="42">
        <f t="shared" si="5"/>
        <v>146.9</v>
      </c>
      <c r="X46" s="43">
        <f t="shared" si="5"/>
        <v>490.2</v>
      </c>
      <c r="Y46" s="43">
        <f t="shared" si="5"/>
        <v>291.3</v>
      </c>
      <c r="Z46" s="43">
        <f t="shared" si="5"/>
        <v>264.3</v>
      </c>
      <c r="AA46" s="43">
        <f t="shared" si="5"/>
        <v>480.9</v>
      </c>
      <c r="AB46" s="43">
        <f t="shared" si="5"/>
        <v>256.8</v>
      </c>
      <c r="AC46" s="43">
        <f t="shared" si="6"/>
        <v>247.4</v>
      </c>
      <c r="AD46" s="43">
        <f t="shared" si="6"/>
        <v>79</v>
      </c>
      <c r="AE46" s="43">
        <f t="shared" si="6"/>
        <v>60.8</v>
      </c>
      <c r="AF46" s="43">
        <f t="shared" si="6"/>
        <v>63.9</v>
      </c>
      <c r="AG46" s="43">
        <f t="shared" si="6"/>
        <v>76.2</v>
      </c>
      <c r="AH46" s="43">
        <f t="shared" si="6"/>
        <v>95.2</v>
      </c>
      <c r="AI46" s="44">
        <f t="shared" si="4"/>
        <v>2552.8999999999996</v>
      </c>
    </row>
    <row r="47" spans="1:35" ht="18.95" customHeight="1" x14ac:dyDescent="0.2">
      <c r="A47" s="63" t="s">
        <v>33</v>
      </c>
      <c r="B47" s="46" t="s">
        <v>69</v>
      </c>
      <c r="C47" s="47">
        <f>[1]H28個票!D58</f>
        <v>15</v>
      </c>
      <c r="D47" s="47">
        <f>[1]H28個票!E58</f>
        <v>50.1</v>
      </c>
      <c r="E47" s="47">
        <f>[1]H28個票!F58</f>
        <v>29.8</v>
      </c>
      <c r="F47" s="47">
        <f>[1]H28個票!G58</f>
        <v>27</v>
      </c>
      <c r="G47" s="47">
        <f>[1]H28個票!H58</f>
        <v>49.1</v>
      </c>
      <c r="H47" s="47">
        <f>[1]H28個票!I58</f>
        <v>26.2</v>
      </c>
      <c r="I47" s="49">
        <f t="shared" si="0"/>
        <v>197.2</v>
      </c>
      <c r="J47" s="62"/>
      <c r="K47" s="63" t="s">
        <v>33</v>
      </c>
      <c r="L47" s="46" t="s">
        <v>69</v>
      </c>
      <c r="M47" s="47">
        <f>[1]H28個票!J58</f>
        <v>25.3</v>
      </c>
      <c r="N47" s="47">
        <f>[1]H28個票!K58</f>
        <v>8.1</v>
      </c>
      <c r="O47" s="47">
        <f>[1]H28個票!L58</f>
        <v>6</v>
      </c>
      <c r="P47" s="47">
        <f>[1]H28個票!M58</f>
        <v>6.5</v>
      </c>
      <c r="Q47" s="47">
        <f>[1]H28個票!N58</f>
        <v>7.8</v>
      </c>
      <c r="R47" s="47">
        <f>[1]H28個票!O58</f>
        <v>9.6999999999999993</v>
      </c>
      <c r="S47" s="49">
        <f t="shared" si="1"/>
        <v>63.399999999999991</v>
      </c>
      <c r="T47" s="32"/>
      <c r="U47" s="50" t="s">
        <v>33</v>
      </c>
      <c r="V47" s="51" t="s">
        <v>69</v>
      </c>
      <c r="W47" s="52">
        <f t="shared" si="5"/>
        <v>15</v>
      </c>
      <c r="X47" s="53">
        <f t="shared" si="5"/>
        <v>50.1</v>
      </c>
      <c r="Y47" s="53">
        <f t="shared" si="5"/>
        <v>29.8</v>
      </c>
      <c r="Z47" s="53">
        <f t="shared" si="5"/>
        <v>27</v>
      </c>
      <c r="AA47" s="53">
        <f t="shared" si="5"/>
        <v>49.1</v>
      </c>
      <c r="AB47" s="53">
        <f t="shared" si="5"/>
        <v>26.2</v>
      </c>
      <c r="AC47" s="53">
        <f t="shared" si="6"/>
        <v>25.3</v>
      </c>
      <c r="AD47" s="53">
        <f t="shared" si="6"/>
        <v>8.1</v>
      </c>
      <c r="AE47" s="53">
        <f t="shared" si="6"/>
        <v>6</v>
      </c>
      <c r="AF47" s="53">
        <f t="shared" si="6"/>
        <v>6.5</v>
      </c>
      <c r="AG47" s="53">
        <f t="shared" si="6"/>
        <v>7.8</v>
      </c>
      <c r="AH47" s="53">
        <f t="shared" si="6"/>
        <v>9.6999999999999993</v>
      </c>
      <c r="AI47" s="54">
        <f t="shared" si="4"/>
        <v>260.60000000000002</v>
      </c>
    </row>
    <row r="48" spans="1:35" ht="18.95" customHeight="1" x14ac:dyDescent="0.2">
      <c r="A48" s="140" t="s">
        <v>33</v>
      </c>
      <c r="B48" s="46" t="s">
        <v>70</v>
      </c>
      <c r="C48" s="47">
        <f>[1]H28個票!D59</f>
        <v>131.9</v>
      </c>
      <c r="D48" s="47">
        <f>[1]H28個票!E59</f>
        <v>440.09999999999997</v>
      </c>
      <c r="E48" s="47">
        <f>[1]H28個票!F59</f>
        <v>261.5</v>
      </c>
      <c r="F48" s="47">
        <f>[1]H28個票!G59</f>
        <v>237.3</v>
      </c>
      <c r="G48" s="47">
        <f>[1]H28個票!H59</f>
        <v>431.79999999999995</v>
      </c>
      <c r="H48" s="47">
        <f>[1]H28個票!I59</f>
        <v>230.60000000000002</v>
      </c>
      <c r="I48" s="49">
        <f t="shared" si="0"/>
        <v>1733.1999999999998</v>
      </c>
      <c r="J48" s="62"/>
      <c r="K48" s="140" t="s">
        <v>33</v>
      </c>
      <c r="L48" s="46" t="s">
        <v>70</v>
      </c>
      <c r="M48" s="47">
        <f>[1]H28個票!J59</f>
        <v>222.1</v>
      </c>
      <c r="N48" s="47">
        <f>[1]H28個票!K59</f>
        <v>70.900000000000006</v>
      </c>
      <c r="O48" s="47">
        <f>[1]H28個票!L59</f>
        <v>54.8</v>
      </c>
      <c r="P48" s="47">
        <f>[1]H28個票!M59</f>
        <v>57.4</v>
      </c>
      <c r="Q48" s="47">
        <f>[1]H28個票!N59</f>
        <v>68.400000000000006</v>
      </c>
      <c r="R48" s="47">
        <f>[1]H28個票!O59</f>
        <v>85.5</v>
      </c>
      <c r="S48" s="49">
        <f t="shared" si="1"/>
        <v>559.1</v>
      </c>
      <c r="T48" s="32"/>
      <c r="U48" s="55" t="s">
        <v>33</v>
      </c>
      <c r="V48" s="51" t="s">
        <v>70</v>
      </c>
      <c r="W48" s="52">
        <f t="shared" si="5"/>
        <v>131.9</v>
      </c>
      <c r="X48" s="53">
        <f t="shared" si="5"/>
        <v>440.09999999999997</v>
      </c>
      <c r="Y48" s="53">
        <f t="shared" si="5"/>
        <v>261.5</v>
      </c>
      <c r="Z48" s="53">
        <f t="shared" si="5"/>
        <v>237.3</v>
      </c>
      <c r="AA48" s="53">
        <f t="shared" si="5"/>
        <v>431.79999999999995</v>
      </c>
      <c r="AB48" s="53">
        <f t="shared" si="5"/>
        <v>230.60000000000002</v>
      </c>
      <c r="AC48" s="53">
        <f t="shared" si="6"/>
        <v>222.1</v>
      </c>
      <c r="AD48" s="53">
        <f t="shared" si="6"/>
        <v>70.900000000000006</v>
      </c>
      <c r="AE48" s="53">
        <f t="shared" si="6"/>
        <v>54.8</v>
      </c>
      <c r="AF48" s="53">
        <f t="shared" si="6"/>
        <v>57.4</v>
      </c>
      <c r="AG48" s="53">
        <f t="shared" si="6"/>
        <v>68.400000000000006</v>
      </c>
      <c r="AH48" s="53">
        <f t="shared" si="6"/>
        <v>85.5</v>
      </c>
      <c r="AI48" s="54">
        <f t="shared" si="4"/>
        <v>2292.3000000000002</v>
      </c>
    </row>
    <row r="49" spans="1:35" ht="18.95" customHeight="1" x14ac:dyDescent="0.2">
      <c r="A49" s="67">
        <v>20409</v>
      </c>
      <c r="B49" s="46" t="s">
        <v>71</v>
      </c>
      <c r="C49" s="47">
        <f>[1]H28個票!D60</f>
        <v>146.9</v>
      </c>
      <c r="D49" s="47">
        <f>[1]H28個票!E60</f>
        <v>490.2</v>
      </c>
      <c r="E49" s="47">
        <f>[1]H28個票!F60</f>
        <v>291.3</v>
      </c>
      <c r="F49" s="47">
        <f>[1]H28個票!G60</f>
        <v>264.3</v>
      </c>
      <c r="G49" s="47">
        <f>[1]H28個票!H60</f>
        <v>480.9</v>
      </c>
      <c r="H49" s="47">
        <f>[1]H28個票!I60</f>
        <v>256.8</v>
      </c>
      <c r="I49" s="49">
        <f t="shared" si="0"/>
        <v>1930.3999999999999</v>
      </c>
      <c r="J49" s="62"/>
      <c r="K49" s="67">
        <v>20409</v>
      </c>
      <c r="L49" s="46" t="s">
        <v>71</v>
      </c>
      <c r="M49" s="47">
        <f>[1]H28個票!J60</f>
        <v>247.4</v>
      </c>
      <c r="N49" s="47">
        <f>[1]H28個票!K60</f>
        <v>79</v>
      </c>
      <c r="O49" s="47">
        <f>[1]H28個票!L60</f>
        <v>60.8</v>
      </c>
      <c r="P49" s="47">
        <f>[1]H28個票!M60</f>
        <v>63.9</v>
      </c>
      <c r="Q49" s="47">
        <f>[1]H28個票!N60</f>
        <v>76.2</v>
      </c>
      <c r="R49" s="47">
        <f>[1]H28個票!O60</f>
        <v>95.2</v>
      </c>
      <c r="S49" s="49">
        <f t="shared" si="1"/>
        <v>622.5</v>
      </c>
      <c r="T49" s="32"/>
      <c r="U49" s="50" t="s">
        <v>33</v>
      </c>
      <c r="V49" s="51" t="s">
        <v>71</v>
      </c>
      <c r="W49" s="52">
        <f t="shared" si="5"/>
        <v>146.9</v>
      </c>
      <c r="X49" s="53">
        <f t="shared" si="5"/>
        <v>490.2</v>
      </c>
      <c r="Y49" s="53">
        <f t="shared" si="5"/>
        <v>291.3</v>
      </c>
      <c r="Z49" s="53">
        <f t="shared" si="5"/>
        <v>264.3</v>
      </c>
      <c r="AA49" s="53">
        <f t="shared" si="5"/>
        <v>480.9</v>
      </c>
      <c r="AB49" s="53">
        <f t="shared" si="5"/>
        <v>256.8</v>
      </c>
      <c r="AC49" s="53">
        <f t="shared" si="6"/>
        <v>247.4</v>
      </c>
      <c r="AD49" s="53">
        <f t="shared" si="6"/>
        <v>79</v>
      </c>
      <c r="AE49" s="53">
        <f t="shared" si="6"/>
        <v>60.8</v>
      </c>
      <c r="AF49" s="53">
        <f t="shared" si="6"/>
        <v>63.9</v>
      </c>
      <c r="AG49" s="53">
        <f t="shared" si="6"/>
        <v>76.2</v>
      </c>
      <c r="AH49" s="53">
        <f t="shared" si="6"/>
        <v>95.2</v>
      </c>
      <c r="AI49" s="54">
        <f t="shared" si="4"/>
        <v>2552.8999999999996</v>
      </c>
    </row>
    <row r="50" spans="1:35" ht="18.95" customHeight="1" x14ac:dyDescent="0.2">
      <c r="A50" s="63" t="s">
        <v>33</v>
      </c>
      <c r="B50" s="46" t="s">
        <v>72</v>
      </c>
      <c r="C50" s="48">
        <f>[1]H28個票!D61</f>
        <v>0</v>
      </c>
      <c r="D50" s="48">
        <f>[1]H28個票!E61</f>
        <v>0</v>
      </c>
      <c r="E50" s="48">
        <f>[1]H28個票!F61</f>
        <v>0</v>
      </c>
      <c r="F50" s="48">
        <f>[1]H28個票!G61</f>
        <v>0</v>
      </c>
      <c r="G50" s="48">
        <f>[1]H28個票!H61</f>
        <v>0</v>
      </c>
      <c r="H50" s="48">
        <f>[1]H28個票!I61</f>
        <v>0</v>
      </c>
      <c r="I50" s="49">
        <f t="shared" si="0"/>
        <v>0</v>
      </c>
      <c r="J50" s="62"/>
      <c r="K50" s="63" t="s">
        <v>33</v>
      </c>
      <c r="L50" s="46" t="s">
        <v>72</v>
      </c>
      <c r="M50" s="48">
        <f>[1]H28個票!J61</f>
        <v>0</v>
      </c>
      <c r="N50" s="48">
        <f>[1]H28個票!K61</f>
        <v>0</v>
      </c>
      <c r="O50" s="48">
        <f>[1]H28個票!L61</f>
        <v>0</v>
      </c>
      <c r="P50" s="48">
        <f>[1]H28個票!M61</f>
        <v>0</v>
      </c>
      <c r="Q50" s="48">
        <f>[1]H28個票!N61</f>
        <v>0</v>
      </c>
      <c r="R50" s="48">
        <f>[1]H28個票!O61</f>
        <v>0</v>
      </c>
      <c r="S50" s="49">
        <f t="shared" si="1"/>
        <v>0</v>
      </c>
      <c r="T50" s="32"/>
      <c r="U50" s="50" t="s">
        <v>33</v>
      </c>
      <c r="V50" s="51" t="s">
        <v>72</v>
      </c>
      <c r="W50" s="52">
        <f t="shared" si="5"/>
        <v>0</v>
      </c>
      <c r="X50" s="53">
        <f t="shared" si="5"/>
        <v>0</v>
      </c>
      <c r="Y50" s="53">
        <f t="shared" si="5"/>
        <v>0</v>
      </c>
      <c r="Z50" s="53">
        <f t="shared" si="5"/>
        <v>0</v>
      </c>
      <c r="AA50" s="53">
        <f t="shared" si="5"/>
        <v>0</v>
      </c>
      <c r="AB50" s="53">
        <f t="shared" si="5"/>
        <v>0</v>
      </c>
      <c r="AC50" s="53">
        <f t="shared" si="6"/>
        <v>0</v>
      </c>
      <c r="AD50" s="53">
        <f t="shared" si="6"/>
        <v>0</v>
      </c>
      <c r="AE50" s="53">
        <f t="shared" si="6"/>
        <v>0</v>
      </c>
      <c r="AF50" s="53">
        <f t="shared" si="6"/>
        <v>0</v>
      </c>
      <c r="AG50" s="53">
        <f t="shared" si="6"/>
        <v>0</v>
      </c>
      <c r="AH50" s="53">
        <f t="shared" si="6"/>
        <v>0</v>
      </c>
      <c r="AI50" s="54">
        <f t="shared" si="4"/>
        <v>0</v>
      </c>
    </row>
    <row r="51" spans="1:35" ht="18.95" customHeight="1" thickBot="1" x14ac:dyDescent="0.25">
      <c r="A51" s="65" t="s">
        <v>33</v>
      </c>
      <c r="B51" s="66" t="s">
        <v>48</v>
      </c>
      <c r="C51" s="47">
        <f>[1]H28個票!D62</f>
        <v>0</v>
      </c>
      <c r="D51" s="47">
        <f>[1]H28個票!E62</f>
        <v>0</v>
      </c>
      <c r="E51" s="47">
        <f>[1]H28個票!F62</f>
        <v>0</v>
      </c>
      <c r="F51" s="47">
        <f>[1]H28個票!G62</f>
        <v>0</v>
      </c>
      <c r="G51" s="47">
        <f>[1]H28個票!H62</f>
        <v>0</v>
      </c>
      <c r="H51" s="47">
        <f>[1]H28個票!I62</f>
        <v>0</v>
      </c>
      <c r="I51" s="49">
        <f t="shared" si="0"/>
        <v>0</v>
      </c>
      <c r="J51" s="62"/>
      <c r="K51" s="65" t="s">
        <v>33</v>
      </c>
      <c r="L51" s="57" t="s">
        <v>48</v>
      </c>
      <c r="M51" s="47">
        <f>[1]H28個票!J62</f>
        <v>0</v>
      </c>
      <c r="N51" s="47">
        <f>[1]H28個票!K62</f>
        <v>0</v>
      </c>
      <c r="O51" s="47">
        <f>[1]H28個票!L62</f>
        <v>0</v>
      </c>
      <c r="P51" s="47">
        <f>[1]H28個票!M62</f>
        <v>0</v>
      </c>
      <c r="Q51" s="47">
        <f>[1]H28個票!N62</f>
        <v>0</v>
      </c>
      <c r="R51" s="47">
        <f>[1]H28個票!O62</f>
        <v>0</v>
      </c>
      <c r="S51" s="49">
        <f t="shared" si="1"/>
        <v>0</v>
      </c>
      <c r="T51" s="32"/>
      <c r="U51" s="50" t="s">
        <v>33</v>
      </c>
      <c r="V51" s="58" t="s">
        <v>48</v>
      </c>
      <c r="W51" s="52">
        <f t="shared" si="5"/>
        <v>0</v>
      </c>
      <c r="X51" s="53">
        <f t="shared" si="5"/>
        <v>0</v>
      </c>
      <c r="Y51" s="53">
        <f t="shared" si="5"/>
        <v>0</v>
      </c>
      <c r="Z51" s="53">
        <f t="shared" si="5"/>
        <v>0</v>
      </c>
      <c r="AA51" s="53">
        <f t="shared" si="5"/>
        <v>0</v>
      </c>
      <c r="AB51" s="53">
        <f t="shared" si="5"/>
        <v>0</v>
      </c>
      <c r="AC51" s="53">
        <f t="shared" si="6"/>
        <v>0</v>
      </c>
      <c r="AD51" s="53">
        <f t="shared" si="6"/>
        <v>0</v>
      </c>
      <c r="AE51" s="53">
        <f t="shared" si="6"/>
        <v>0</v>
      </c>
      <c r="AF51" s="53">
        <f t="shared" si="6"/>
        <v>0</v>
      </c>
      <c r="AG51" s="53">
        <f t="shared" si="6"/>
        <v>0</v>
      </c>
      <c r="AH51" s="53">
        <f t="shared" si="6"/>
        <v>0</v>
      </c>
      <c r="AI51" s="59">
        <f t="shared" si="4"/>
        <v>0</v>
      </c>
    </row>
    <row r="52" spans="1:35" ht="18.95" customHeight="1" x14ac:dyDescent="0.2">
      <c r="A52" s="60" t="s">
        <v>34</v>
      </c>
      <c r="B52" s="61" t="s">
        <v>67</v>
      </c>
      <c r="C52" s="38">
        <f>[1]H28個票!D63</f>
        <v>75.3</v>
      </c>
      <c r="D52" s="38">
        <f>[1]H28個票!E63</f>
        <v>86.5</v>
      </c>
      <c r="E52" s="38">
        <f>[1]H28個票!F63</f>
        <v>79.900000000000006</v>
      </c>
      <c r="F52" s="38">
        <f>[1]H28個票!G63</f>
        <v>110.8</v>
      </c>
      <c r="G52" s="38">
        <f>[1]H28個票!H63</f>
        <v>106</v>
      </c>
      <c r="H52" s="38">
        <f>[1]H28個票!I63</f>
        <v>94</v>
      </c>
      <c r="I52" s="39">
        <f t="shared" si="0"/>
        <v>552.5</v>
      </c>
      <c r="J52" s="62"/>
      <c r="K52" s="60" t="s">
        <v>34</v>
      </c>
      <c r="L52" s="37" t="s">
        <v>68</v>
      </c>
      <c r="M52" s="38">
        <f>[1]H28個票!J63</f>
        <v>101</v>
      </c>
      <c r="N52" s="38">
        <f>[1]H28個票!K63</f>
        <v>38.1</v>
      </c>
      <c r="O52" s="38">
        <f>[1]H28個票!L63</f>
        <v>43.8</v>
      </c>
      <c r="P52" s="38">
        <f>[1]H28個票!M63</f>
        <v>39.5</v>
      </c>
      <c r="Q52" s="38">
        <f>[1]H28個票!N63</f>
        <v>35.1</v>
      </c>
      <c r="R52" s="38">
        <f>[1]H28個票!O63</f>
        <v>36.9</v>
      </c>
      <c r="S52" s="39">
        <f t="shared" si="1"/>
        <v>294.39999999999998</v>
      </c>
      <c r="T52" s="32"/>
      <c r="U52" s="40" t="s">
        <v>34</v>
      </c>
      <c r="V52" s="41" t="s">
        <v>67</v>
      </c>
      <c r="W52" s="42">
        <f t="shared" si="5"/>
        <v>75.3</v>
      </c>
      <c r="X52" s="43">
        <f t="shared" si="5"/>
        <v>86.5</v>
      </c>
      <c r="Y52" s="43">
        <f t="shared" si="5"/>
        <v>79.900000000000006</v>
      </c>
      <c r="Z52" s="43">
        <f t="shared" si="5"/>
        <v>110.8</v>
      </c>
      <c r="AA52" s="43">
        <f t="shared" si="5"/>
        <v>106</v>
      </c>
      <c r="AB52" s="43">
        <f t="shared" si="5"/>
        <v>94</v>
      </c>
      <c r="AC52" s="43">
        <f t="shared" si="6"/>
        <v>101</v>
      </c>
      <c r="AD52" s="43">
        <f t="shared" si="6"/>
        <v>38.1</v>
      </c>
      <c r="AE52" s="43">
        <f t="shared" si="6"/>
        <v>43.8</v>
      </c>
      <c r="AF52" s="43">
        <f t="shared" si="6"/>
        <v>39.5</v>
      </c>
      <c r="AG52" s="43">
        <f t="shared" si="6"/>
        <v>35.1</v>
      </c>
      <c r="AH52" s="43">
        <f t="shared" si="6"/>
        <v>36.9</v>
      </c>
      <c r="AI52" s="44">
        <f t="shared" si="4"/>
        <v>846.9</v>
      </c>
    </row>
    <row r="53" spans="1:35" ht="18.95" customHeight="1" x14ac:dyDescent="0.2">
      <c r="A53" s="63" t="s">
        <v>34</v>
      </c>
      <c r="B53" s="46" t="s">
        <v>69</v>
      </c>
      <c r="C53" s="47">
        <f>[1]H28個票!D64</f>
        <v>33.200000000000003</v>
      </c>
      <c r="D53" s="47">
        <f>[1]H28個票!E64</f>
        <v>25.8</v>
      </c>
      <c r="E53" s="47">
        <f>[1]H28個票!F64</f>
        <v>28.2</v>
      </c>
      <c r="F53" s="47">
        <f>[1]H28個票!G64</f>
        <v>25.8</v>
      </c>
      <c r="G53" s="47">
        <f>[1]H28個票!H64</f>
        <v>24</v>
      </c>
      <c r="H53" s="47">
        <f>[1]H28個票!I64</f>
        <v>22.3</v>
      </c>
      <c r="I53" s="49">
        <f t="shared" si="0"/>
        <v>159.30000000000001</v>
      </c>
      <c r="J53" s="62"/>
      <c r="K53" s="63" t="s">
        <v>34</v>
      </c>
      <c r="L53" s="46" t="s">
        <v>69</v>
      </c>
      <c r="M53" s="47">
        <f>[1]H28個票!J64</f>
        <v>30</v>
      </c>
      <c r="N53" s="47">
        <f>[1]H28個票!K64</f>
        <v>15.9</v>
      </c>
      <c r="O53" s="47">
        <f>[1]H28個票!L64</f>
        <v>26.8</v>
      </c>
      <c r="P53" s="47">
        <f>[1]H28個票!M64</f>
        <v>17.399999999999999</v>
      </c>
      <c r="Q53" s="47">
        <f>[1]H28個票!N64</f>
        <v>13.6</v>
      </c>
      <c r="R53" s="47">
        <f>[1]H28個票!O64</f>
        <v>12.4</v>
      </c>
      <c r="S53" s="49">
        <f t="shared" si="1"/>
        <v>116.1</v>
      </c>
      <c r="T53" s="32"/>
      <c r="U53" s="50" t="s">
        <v>34</v>
      </c>
      <c r="V53" s="51" t="s">
        <v>69</v>
      </c>
      <c r="W53" s="52">
        <f t="shared" si="5"/>
        <v>33.200000000000003</v>
      </c>
      <c r="X53" s="53">
        <f t="shared" si="5"/>
        <v>25.8</v>
      </c>
      <c r="Y53" s="53">
        <f t="shared" si="5"/>
        <v>28.2</v>
      </c>
      <c r="Z53" s="53">
        <f t="shared" si="5"/>
        <v>25.8</v>
      </c>
      <c r="AA53" s="53">
        <f t="shared" si="5"/>
        <v>24</v>
      </c>
      <c r="AB53" s="53">
        <f t="shared" si="5"/>
        <v>22.3</v>
      </c>
      <c r="AC53" s="53">
        <f t="shared" si="6"/>
        <v>30</v>
      </c>
      <c r="AD53" s="53">
        <f t="shared" si="6"/>
        <v>15.9</v>
      </c>
      <c r="AE53" s="53">
        <f t="shared" si="6"/>
        <v>26.8</v>
      </c>
      <c r="AF53" s="53">
        <f t="shared" si="6"/>
        <v>17.399999999999999</v>
      </c>
      <c r="AG53" s="53">
        <f t="shared" si="6"/>
        <v>13.6</v>
      </c>
      <c r="AH53" s="53">
        <f t="shared" si="6"/>
        <v>12.4</v>
      </c>
      <c r="AI53" s="54">
        <f t="shared" si="4"/>
        <v>275.40000000000003</v>
      </c>
    </row>
    <row r="54" spans="1:35" ht="18.95" customHeight="1" x14ac:dyDescent="0.2">
      <c r="A54" s="140" t="s">
        <v>34</v>
      </c>
      <c r="B54" s="46" t="s">
        <v>70</v>
      </c>
      <c r="C54" s="47">
        <f>[1]H28個票!D65</f>
        <v>42.099999999999994</v>
      </c>
      <c r="D54" s="47">
        <f>[1]H28個票!E65</f>
        <v>60.7</v>
      </c>
      <c r="E54" s="47">
        <f>[1]H28個票!F65</f>
        <v>51.7</v>
      </c>
      <c r="F54" s="47">
        <f>[1]H28個票!G65</f>
        <v>85</v>
      </c>
      <c r="G54" s="47">
        <f>[1]H28個票!H65</f>
        <v>82</v>
      </c>
      <c r="H54" s="47">
        <f>[1]H28個票!I65</f>
        <v>71.7</v>
      </c>
      <c r="I54" s="49">
        <f t="shared" si="0"/>
        <v>393.2</v>
      </c>
      <c r="J54" s="62"/>
      <c r="K54" s="140" t="s">
        <v>34</v>
      </c>
      <c r="L54" s="46" t="s">
        <v>70</v>
      </c>
      <c r="M54" s="47">
        <f>[1]H28個票!J65</f>
        <v>71</v>
      </c>
      <c r="N54" s="47">
        <f>[1]H28個票!K65</f>
        <v>22.200000000000003</v>
      </c>
      <c r="O54" s="47">
        <f>[1]H28個票!L65</f>
        <v>16.999999999999996</v>
      </c>
      <c r="P54" s="47">
        <f>[1]H28個票!M65</f>
        <v>22.1</v>
      </c>
      <c r="Q54" s="47">
        <f>[1]H28個票!N65</f>
        <v>21.5</v>
      </c>
      <c r="R54" s="47">
        <f>[1]H28個票!O65</f>
        <v>24.5</v>
      </c>
      <c r="S54" s="49">
        <f t="shared" si="1"/>
        <v>178.3</v>
      </c>
      <c r="T54" s="32"/>
      <c r="U54" s="55" t="s">
        <v>34</v>
      </c>
      <c r="V54" s="51" t="s">
        <v>70</v>
      </c>
      <c r="W54" s="52">
        <f t="shared" si="5"/>
        <v>42.099999999999994</v>
      </c>
      <c r="X54" s="53">
        <f t="shared" si="5"/>
        <v>60.7</v>
      </c>
      <c r="Y54" s="53">
        <f t="shared" si="5"/>
        <v>51.7</v>
      </c>
      <c r="Z54" s="53">
        <f t="shared" si="5"/>
        <v>85</v>
      </c>
      <c r="AA54" s="53">
        <f t="shared" si="5"/>
        <v>82</v>
      </c>
      <c r="AB54" s="53">
        <f t="shared" si="5"/>
        <v>71.7</v>
      </c>
      <c r="AC54" s="53">
        <f t="shared" si="6"/>
        <v>71</v>
      </c>
      <c r="AD54" s="53">
        <f t="shared" si="6"/>
        <v>22.200000000000003</v>
      </c>
      <c r="AE54" s="53">
        <f t="shared" si="6"/>
        <v>16.999999999999996</v>
      </c>
      <c r="AF54" s="53">
        <f t="shared" si="6"/>
        <v>22.1</v>
      </c>
      <c r="AG54" s="53">
        <f t="shared" si="6"/>
        <v>21.5</v>
      </c>
      <c r="AH54" s="53">
        <f t="shared" si="6"/>
        <v>24.5</v>
      </c>
      <c r="AI54" s="54">
        <f t="shared" si="4"/>
        <v>571.5</v>
      </c>
    </row>
    <row r="55" spans="1:35" ht="18.95" customHeight="1" x14ac:dyDescent="0.2">
      <c r="A55" s="67">
        <v>20410</v>
      </c>
      <c r="B55" s="46" t="s">
        <v>71</v>
      </c>
      <c r="C55" s="47">
        <f>[1]H28個票!D66</f>
        <v>75</v>
      </c>
      <c r="D55" s="47">
        <f>[1]H28個票!E66</f>
        <v>85.5</v>
      </c>
      <c r="E55" s="47">
        <f>[1]H28個票!F66</f>
        <v>79.100000000000009</v>
      </c>
      <c r="F55" s="47">
        <f>[1]H28個票!G66</f>
        <v>110</v>
      </c>
      <c r="G55" s="47">
        <f>[1]H28個票!H66</f>
        <v>102.7</v>
      </c>
      <c r="H55" s="47">
        <f>[1]H28個票!I66</f>
        <v>92.1</v>
      </c>
      <c r="I55" s="49">
        <f t="shared" si="0"/>
        <v>544.4</v>
      </c>
      <c r="J55" s="62"/>
      <c r="K55" s="67">
        <v>20410</v>
      </c>
      <c r="L55" s="46" t="s">
        <v>71</v>
      </c>
      <c r="M55" s="47">
        <f>[1]H28個票!J66</f>
        <v>100.5</v>
      </c>
      <c r="N55" s="47">
        <f>[1]H28個票!K66</f>
        <v>37.700000000000003</v>
      </c>
      <c r="O55" s="47">
        <f>[1]H28個票!L66</f>
        <v>43.4</v>
      </c>
      <c r="P55" s="47">
        <f>[1]H28個票!M66</f>
        <v>39.1</v>
      </c>
      <c r="Q55" s="47">
        <f>[1]H28個票!N66</f>
        <v>34.700000000000003</v>
      </c>
      <c r="R55" s="47">
        <f>[1]H28個票!O66</f>
        <v>36.5</v>
      </c>
      <c r="S55" s="49">
        <f t="shared" si="1"/>
        <v>291.89999999999998</v>
      </c>
      <c r="T55" s="32"/>
      <c r="U55" s="50" t="s">
        <v>34</v>
      </c>
      <c r="V55" s="51" t="s">
        <v>71</v>
      </c>
      <c r="W55" s="52">
        <f t="shared" si="5"/>
        <v>75</v>
      </c>
      <c r="X55" s="53">
        <f t="shared" si="5"/>
        <v>85.5</v>
      </c>
      <c r="Y55" s="53">
        <f t="shared" si="5"/>
        <v>79.100000000000009</v>
      </c>
      <c r="Z55" s="53">
        <f t="shared" si="5"/>
        <v>110</v>
      </c>
      <c r="AA55" s="53">
        <f t="shared" si="5"/>
        <v>102.7</v>
      </c>
      <c r="AB55" s="53">
        <f t="shared" si="5"/>
        <v>92.1</v>
      </c>
      <c r="AC55" s="53">
        <f t="shared" si="6"/>
        <v>100.5</v>
      </c>
      <c r="AD55" s="53">
        <f t="shared" si="6"/>
        <v>37.700000000000003</v>
      </c>
      <c r="AE55" s="53">
        <f t="shared" si="6"/>
        <v>43.4</v>
      </c>
      <c r="AF55" s="53">
        <f t="shared" si="6"/>
        <v>39.1</v>
      </c>
      <c r="AG55" s="53">
        <f t="shared" si="6"/>
        <v>34.700000000000003</v>
      </c>
      <c r="AH55" s="53">
        <f t="shared" si="6"/>
        <v>36.5</v>
      </c>
      <c r="AI55" s="54">
        <f t="shared" si="4"/>
        <v>836.30000000000007</v>
      </c>
    </row>
    <row r="56" spans="1:35" ht="18.95" customHeight="1" x14ac:dyDescent="0.2">
      <c r="A56" s="63" t="s">
        <v>34</v>
      </c>
      <c r="B56" s="46" t="s">
        <v>72</v>
      </c>
      <c r="C56" s="48">
        <f>[1]H28個票!D67</f>
        <v>0.3</v>
      </c>
      <c r="D56" s="48">
        <f>[1]H28個票!E67</f>
        <v>1</v>
      </c>
      <c r="E56" s="48">
        <f>[1]H28個票!F67</f>
        <v>0.8</v>
      </c>
      <c r="F56" s="48">
        <f>[1]H28個票!G67</f>
        <v>0.8</v>
      </c>
      <c r="G56" s="48">
        <f>[1]H28個票!H67</f>
        <v>3.3</v>
      </c>
      <c r="H56" s="48">
        <f>[1]H28個票!I67</f>
        <v>1.9</v>
      </c>
      <c r="I56" s="49">
        <f t="shared" si="0"/>
        <v>8.1</v>
      </c>
      <c r="J56" s="62"/>
      <c r="K56" s="63" t="s">
        <v>34</v>
      </c>
      <c r="L56" s="46" t="s">
        <v>72</v>
      </c>
      <c r="M56" s="48">
        <f>[1]H28個票!J67</f>
        <v>0.5</v>
      </c>
      <c r="N56" s="48">
        <f>[1]H28個票!K67</f>
        <v>0.4</v>
      </c>
      <c r="O56" s="48">
        <f>[1]H28個票!L67</f>
        <v>0.4</v>
      </c>
      <c r="P56" s="48">
        <f>[1]H28個票!M67</f>
        <v>0.4</v>
      </c>
      <c r="Q56" s="48">
        <f>[1]H28個票!N67</f>
        <v>0.4</v>
      </c>
      <c r="R56" s="48">
        <f>[1]H28個票!O67</f>
        <v>0.4</v>
      </c>
      <c r="S56" s="49">
        <f t="shared" si="1"/>
        <v>2.5</v>
      </c>
      <c r="T56" s="32"/>
      <c r="U56" s="50" t="s">
        <v>34</v>
      </c>
      <c r="V56" s="51" t="s">
        <v>72</v>
      </c>
      <c r="W56" s="52">
        <f t="shared" si="5"/>
        <v>0.3</v>
      </c>
      <c r="X56" s="53">
        <f t="shared" si="5"/>
        <v>1</v>
      </c>
      <c r="Y56" s="53">
        <f t="shared" si="5"/>
        <v>0.8</v>
      </c>
      <c r="Z56" s="53">
        <f t="shared" si="5"/>
        <v>0.8</v>
      </c>
      <c r="AA56" s="53">
        <f t="shared" si="5"/>
        <v>3.3</v>
      </c>
      <c r="AB56" s="53">
        <f t="shared" si="5"/>
        <v>1.9</v>
      </c>
      <c r="AC56" s="53">
        <f t="shared" si="6"/>
        <v>0.5</v>
      </c>
      <c r="AD56" s="53">
        <f t="shared" si="6"/>
        <v>0.4</v>
      </c>
      <c r="AE56" s="53">
        <f t="shared" si="6"/>
        <v>0.4</v>
      </c>
      <c r="AF56" s="53">
        <f t="shared" si="6"/>
        <v>0.4</v>
      </c>
      <c r="AG56" s="53">
        <f t="shared" si="6"/>
        <v>0.4</v>
      </c>
      <c r="AH56" s="53">
        <f t="shared" si="6"/>
        <v>0.4</v>
      </c>
      <c r="AI56" s="54">
        <f t="shared" si="4"/>
        <v>10.600000000000001</v>
      </c>
    </row>
    <row r="57" spans="1:35" ht="18.95" customHeight="1" thickBot="1" x14ac:dyDescent="0.25">
      <c r="A57" s="65" t="s">
        <v>34</v>
      </c>
      <c r="B57" s="66" t="s">
        <v>48</v>
      </c>
      <c r="C57" s="47">
        <f>[1]H28個票!D68</f>
        <v>0.3</v>
      </c>
      <c r="D57" s="47">
        <f>[1]H28個票!E68</f>
        <v>1</v>
      </c>
      <c r="E57" s="47">
        <f>[1]H28個票!F68</f>
        <v>0.8</v>
      </c>
      <c r="F57" s="47">
        <f>[1]H28個票!G68</f>
        <v>0.8</v>
      </c>
      <c r="G57" s="47">
        <f>[1]H28個票!H68</f>
        <v>3.3</v>
      </c>
      <c r="H57" s="47">
        <f>[1]H28個票!I68</f>
        <v>1.9</v>
      </c>
      <c r="I57" s="49">
        <f t="shared" si="0"/>
        <v>8.1</v>
      </c>
      <c r="J57" s="62"/>
      <c r="K57" s="65" t="s">
        <v>34</v>
      </c>
      <c r="L57" s="57" t="s">
        <v>48</v>
      </c>
      <c r="M57" s="47">
        <f>[1]H28個票!J68</f>
        <v>0.5</v>
      </c>
      <c r="N57" s="47">
        <f>[1]H28個票!K68</f>
        <v>0.4</v>
      </c>
      <c r="O57" s="47">
        <f>[1]H28個票!L68</f>
        <v>0.4</v>
      </c>
      <c r="P57" s="47">
        <f>[1]H28個票!M68</f>
        <v>0.4</v>
      </c>
      <c r="Q57" s="47">
        <f>[1]H28個票!N68</f>
        <v>0.5</v>
      </c>
      <c r="R57" s="47">
        <f>[1]H28個票!O68</f>
        <v>0.4</v>
      </c>
      <c r="S57" s="49">
        <f t="shared" si="1"/>
        <v>2.6</v>
      </c>
      <c r="T57" s="32"/>
      <c r="U57" s="50" t="s">
        <v>34</v>
      </c>
      <c r="V57" s="58" t="s">
        <v>48</v>
      </c>
      <c r="W57" s="52">
        <f t="shared" si="5"/>
        <v>0.3</v>
      </c>
      <c r="X57" s="53">
        <f t="shared" si="5"/>
        <v>1</v>
      </c>
      <c r="Y57" s="53">
        <f t="shared" si="5"/>
        <v>0.8</v>
      </c>
      <c r="Z57" s="53">
        <f t="shared" si="5"/>
        <v>0.8</v>
      </c>
      <c r="AA57" s="53">
        <f t="shared" si="5"/>
        <v>3.3</v>
      </c>
      <c r="AB57" s="53">
        <f t="shared" si="5"/>
        <v>1.9</v>
      </c>
      <c r="AC57" s="53">
        <f t="shared" si="6"/>
        <v>0.5</v>
      </c>
      <c r="AD57" s="53">
        <f t="shared" si="6"/>
        <v>0.4</v>
      </c>
      <c r="AE57" s="53">
        <f t="shared" si="6"/>
        <v>0.4</v>
      </c>
      <c r="AF57" s="53">
        <f t="shared" si="6"/>
        <v>0.4</v>
      </c>
      <c r="AG57" s="53">
        <f t="shared" si="6"/>
        <v>0.5</v>
      </c>
      <c r="AH57" s="53">
        <f t="shared" si="6"/>
        <v>0.4</v>
      </c>
      <c r="AI57" s="59">
        <f t="shared" si="4"/>
        <v>10.700000000000001</v>
      </c>
    </row>
    <row r="58" spans="1:35" ht="18.95" customHeight="1" x14ac:dyDescent="0.2">
      <c r="A58" s="60" t="s">
        <v>51</v>
      </c>
      <c r="B58" s="61" t="s">
        <v>67</v>
      </c>
      <c r="C58" s="38">
        <f>[1]H28個票!D69</f>
        <v>114.8</v>
      </c>
      <c r="D58" s="38">
        <f>[1]H28個票!E69</f>
        <v>26.6</v>
      </c>
      <c r="E58" s="38">
        <f>[1]H28個票!F69</f>
        <v>98.1</v>
      </c>
      <c r="F58" s="38">
        <f>[1]H28個票!G69</f>
        <v>149</v>
      </c>
      <c r="G58" s="38">
        <f>[1]H28個票!H69</f>
        <v>168.2</v>
      </c>
      <c r="H58" s="38">
        <f>[1]H28個票!I69</f>
        <v>115.2</v>
      </c>
      <c r="I58" s="39">
        <f t="shared" si="0"/>
        <v>671.90000000000009</v>
      </c>
      <c r="J58" s="62"/>
      <c r="K58" s="60" t="s">
        <v>51</v>
      </c>
      <c r="L58" s="37" t="s">
        <v>68</v>
      </c>
      <c r="M58" s="38">
        <f>[1]H28個票!J69</f>
        <v>97.6</v>
      </c>
      <c r="N58" s="38">
        <f>[1]H28個票!K69</f>
        <v>23.6</v>
      </c>
      <c r="O58" s="38">
        <f>[1]H28個票!L69</f>
        <v>168.3</v>
      </c>
      <c r="P58" s="38">
        <f>[1]H28個票!M69</f>
        <v>240.9</v>
      </c>
      <c r="Q58" s="38">
        <f>[1]H28個票!N69</f>
        <v>239.10000000000002</v>
      </c>
      <c r="R58" s="38">
        <f>[1]H28個票!O69</f>
        <v>123.5</v>
      </c>
      <c r="S58" s="39">
        <f t="shared" si="1"/>
        <v>893</v>
      </c>
      <c r="T58" s="32"/>
      <c r="U58" s="40" t="s">
        <v>51</v>
      </c>
      <c r="V58" s="41" t="s">
        <v>67</v>
      </c>
      <c r="W58" s="42">
        <f t="shared" si="5"/>
        <v>114.8</v>
      </c>
      <c r="X58" s="43">
        <f t="shared" si="5"/>
        <v>26.6</v>
      </c>
      <c r="Y58" s="43">
        <f t="shared" si="5"/>
        <v>98.1</v>
      </c>
      <c r="Z58" s="43">
        <f t="shared" si="5"/>
        <v>149</v>
      </c>
      <c r="AA58" s="43">
        <f t="shared" si="5"/>
        <v>168.2</v>
      </c>
      <c r="AB58" s="43">
        <f t="shared" si="5"/>
        <v>115.2</v>
      </c>
      <c r="AC58" s="43">
        <f t="shared" si="6"/>
        <v>97.6</v>
      </c>
      <c r="AD58" s="43">
        <f t="shared" si="6"/>
        <v>23.6</v>
      </c>
      <c r="AE58" s="43">
        <f t="shared" si="6"/>
        <v>168.3</v>
      </c>
      <c r="AF58" s="43">
        <f t="shared" si="6"/>
        <v>240.9</v>
      </c>
      <c r="AG58" s="43">
        <f t="shared" si="6"/>
        <v>239.10000000000002</v>
      </c>
      <c r="AH58" s="43">
        <f t="shared" si="6"/>
        <v>123.5</v>
      </c>
      <c r="AI58" s="44">
        <f t="shared" si="4"/>
        <v>1564.9</v>
      </c>
    </row>
    <row r="59" spans="1:35" ht="18.95" customHeight="1" x14ac:dyDescent="0.2">
      <c r="A59" s="63" t="s">
        <v>51</v>
      </c>
      <c r="B59" s="46" t="s">
        <v>69</v>
      </c>
      <c r="C59" s="47">
        <f>[1]H28個票!D70</f>
        <v>29.7</v>
      </c>
      <c r="D59" s="47">
        <f>[1]H28個票!E70</f>
        <v>4.5</v>
      </c>
      <c r="E59" s="47">
        <f>[1]H28個票!F70</f>
        <v>24.5</v>
      </c>
      <c r="F59" s="47">
        <f>[1]H28個票!G70</f>
        <v>39.5</v>
      </c>
      <c r="G59" s="47">
        <f>[1]H28個票!H70</f>
        <v>54.8</v>
      </c>
      <c r="H59" s="47">
        <f>[1]H28個票!I70</f>
        <v>32.9</v>
      </c>
      <c r="I59" s="49">
        <f t="shared" si="0"/>
        <v>185.9</v>
      </c>
      <c r="J59" s="62"/>
      <c r="K59" s="63" t="s">
        <v>51</v>
      </c>
      <c r="L59" s="46" t="s">
        <v>69</v>
      </c>
      <c r="M59" s="47">
        <f>[1]H28個票!J70</f>
        <v>28.3</v>
      </c>
      <c r="N59" s="47">
        <f>[1]H28個票!K70</f>
        <v>5.0999999999999996</v>
      </c>
      <c r="O59" s="47">
        <f>[1]H28個票!L70</f>
        <v>71.400000000000006</v>
      </c>
      <c r="P59" s="47">
        <f>[1]H28個票!M70</f>
        <v>123.6</v>
      </c>
      <c r="Q59" s="47">
        <f>[1]H28個票!N70</f>
        <v>114.1</v>
      </c>
      <c r="R59" s="47">
        <f>[1]H28個票!O70</f>
        <v>55.1</v>
      </c>
      <c r="S59" s="49">
        <f t="shared" si="1"/>
        <v>397.6</v>
      </c>
      <c r="T59" s="32"/>
      <c r="U59" s="50" t="s">
        <v>51</v>
      </c>
      <c r="V59" s="51" t="s">
        <v>69</v>
      </c>
      <c r="W59" s="52">
        <f t="shared" si="5"/>
        <v>29.7</v>
      </c>
      <c r="X59" s="53">
        <f t="shared" si="5"/>
        <v>4.5</v>
      </c>
      <c r="Y59" s="53">
        <f t="shared" si="5"/>
        <v>24.5</v>
      </c>
      <c r="Z59" s="53">
        <f t="shared" si="5"/>
        <v>39.5</v>
      </c>
      <c r="AA59" s="53">
        <f t="shared" si="5"/>
        <v>54.8</v>
      </c>
      <c r="AB59" s="53">
        <f t="shared" si="5"/>
        <v>32.9</v>
      </c>
      <c r="AC59" s="53">
        <f t="shared" si="6"/>
        <v>28.3</v>
      </c>
      <c r="AD59" s="53">
        <f t="shared" si="6"/>
        <v>5.0999999999999996</v>
      </c>
      <c r="AE59" s="53">
        <f t="shared" si="6"/>
        <v>71.400000000000006</v>
      </c>
      <c r="AF59" s="53">
        <f t="shared" si="6"/>
        <v>123.6</v>
      </c>
      <c r="AG59" s="53">
        <f t="shared" si="6"/>
        <v>114.1</v>
      </c>
      <c r="AH59" s="53">
        <f t="shared" si="6"/>
        <v>55.1</v>
      </c>
      <c r="AI59" s="54">
        <f t="shared" si="4"/>
        <v>583.50000000000011</v>
      </c>
    </row>
    <row r="60" spans="1:35" ht="18.95" customHeight="1" x14ac:dyDescent="0.2">
      <c r="A60" s="140" t="s">
        <v>51</v>
      </c>
      <c r="B60" s="46" t="s">
        <v>70</v>
      </c>
      <c r="C60" s="47">
        <f>[1]H28個票!D71</f>
        <v>85.1</v>
      </c>
      <c r="D60" s="47">
        <f>[1]H28個票!E71</f>
        <v>22.1</v>
      </c>
      <c r="E60" s="47">
        <f>[1]H28個票!F71</f>
        <v>73.599999999999994</v>
      </c>
      <c r="F60" s="47">
        <f>[1]H28個票!G71</f>
        <v>109.5</v>
      </c>
      <c r="G60" s="47">
        <f>[1]H28個票!H71</f>
        <v>113.39999999999999</v>
      </c>
      <c r="H60" s="47">
        <f>[1]H28個票!I71</f>
        <v>82.300000000000011</v>
      </c>
      <c r="I60" s="49">
        <f t="shared" si="0"/>
        <v>485.99999999999994</v>
      </c>
      <c r="J60" s="62"/>
      <c r="K60" s="140" t="s">
        <v>51</v>
      </c>
      <c r="L60" s="46" t="s">
        <v>70</v>
      </c>
      <c r="M60" s="47">
        <f>[1]H28個票!J71</f>
        <v>69.3</v>
      </c>
      <c r="N60" s="47">
        <f>[1]H28個票!K71</f>
        <v>18.5</v>
      </c>
      <c r="O60" s="47">
        <f>[1]H28個票!L71</f>
        <v>96.9</v>
      </c>
      <c r="P60" s="47">
        <f>[1]H28個票!M71</f>
        <v>117.30000000000001</v>
      </c>
      <c r="Q60" s="47">
        <f>[1]H28個票!N71</f>
        <v>125.00000000000003</v>
      </c>
      <c r="R60" s="47">
        <f>[1]H28個票!O71</f>
        <v>68.400000000000006</v>
      </c>
      <c r="S60" s="49">
        <f t="shared" si="1"/>
        <v>495.4</v>
      </c>
      <c r="T60" s="32"/>
      <c r="U60" s="55" t="s">
        <v>51</v>
      </c>
      <c r="V60" s="51" t="s">
        <v>70</v>
      </c>
      <c r="W60" s="52">
        <f t="shared" si="5"/>
        <v>85.1</v>
      </c>
      <c r="X60" s="53">
        <f t="shared" si="5"/>
        <v>22.1</v>
      </c>
      <c r="Y60" s="53">
        <f t="shared" si="5"/>
        <v>73.599999999999994</v>
      </c>
      <c r="Z60" s="53">
        <f t="shared" si="5"/>
        <v>109.5</v>
      </c>
      <c r="AA60" s="53">
        <f t="shared" si="5"/>
        <v>113.39999999999999</v>
      </c>
      <c r="AB60" s="53">
        <f t="shared" si="5"/>
        <v>82.300000000000011</v>
      </c>
      <c r="AC60" s="53">
        <f t="shared" si="6"/>
        <v>69.3</v>
      </c>
      <c r="AD60" s="53">
        <f t="shared" si="6"/>
        <v>18.5</v>
      </c>
      <c r="AE60" s="53">
        <f t="shared" si="6"/>
        <v>96.9</v>
      </c>
      <c r="AF60" s="53">
        <f t="shared" si="6"/>
        <v>117.30000000000001</v>
      </c>
      <c r="AG60" s="53">
        <f t="shared" si="6"/>
        <v>125.00000000000003</v>
      </c>
      <c r="AH60" s="53">
        <f t="shared" si="6"/>
        <v>68.400000000000006</v>
      </c>
      <c r="AI60" s="54">
        <f t="shared" si="4"/>
        <v>981.4</v>
      </c>
    </row>
    <row r="61" spans="1:35" ht="18.95" customHeight="1" x14ac:dyDescent="0.2">
      <c r="A61" s="67">
        <v>20411</v>
      </c>
      <c r="B61" s="46" t="s">
        <v>71</v>
      </c>
      <c r="C61" s="47">
        <f>[1]H28個票!D72</f>
        <v>62.599999999999994</v>
      </c>
      <c r="D61" s="47">
        <f>[1]H28個票!E72</f>
        <v>19.200000000000003</v>
      </c>
      <c r="E61" s="47">
        <f>[1]H28個票!F72</f>
        <v>56.199999999999996</v>
      </c>
      <c r="F61" s="47">
        <f>[1]H28個票!G72</f>
        <v>77.400000000000006</v>
      </c>
      <c r="G61" s="47">
        <f>[1]H28個票!H72</f>
        <v>86.799999999999983</v>
      </c>
      <c r="H61" s="47">
        <f>[1]H28個票!I72</f>
        <v>58.7</v>
      </c>
      <c r="I61" s="49">
        <f t="shared" si="0"/>
        <v>360.9</v>
      </c>
      <c r="J61" s="62"/>
      <c r="K61" s="67">
        <v>20411</v>
      </c>
      <c r="L61" s="46" t="s">
        <v>71</v>
      </c>
      <c r="M61" s="47">
        <f>[1]H28個票!J72</f>
        <v>73</v>
      </c>
      <c r="N61" s="47">
        <f>[1]H28個票!K72</f>
        <v>12.000000000000002</v>
      </c>
      <c r="O61" s="47">
        <f>[1]H28個票!L72</f>
        <v>109.9</v>
      </c>
      <c r="P61" s="47">
        <f>[1]H28個票!M72</f>
        <v>161.9</v>
      </c>
      <c r="Q61" s="47">
        <f>[1]H28個票!N72</f>
        <v>168.8</v>
      </c>
      <c r="R61" s="47">
        <f>[1]H28個票!O72</f>
        <v>69.900000000000006</v>
      </c>
      <c r="S61" s="49">
        <f t="shared" si="1"/>
        <v>595.5</v>
      </c>
      <c r="T61" s="32"/>
      <c r="U61" s="50" t="s">
        <v>51</v>
      </c>
      <c r="V61" s="51" t="s">
        <v>71</v>
      </c>
      <c r="W61" s="52">
        <f t="shared" si="5"/>
        <v>62.599999999999994</v>
      </c>
      <c r="X61" s="53">
        <f t="shared" si="5"/>
        <v>19.200000000000003</v>
      </c>
      <c r="Y61" s="53">
        <f t="shared" si="5"/>
        <v>56.199999999999996</v>
      </c>
      <c r="Z61" s="53">
        <f t="shared" si="5"/>
        <v>77.400000000000006</v>
      </c>
      <c r="AA61" s="53">
        <f t="shared" si="5"/>
        <v>86.799999999999983</v>
      </c>
      <c r="AB61" s="53">
        <f t="shared" si="5"/>
        <v>58.7</v>
      </c>
      <c r="AC61" s="53">
        <f t="shared" si="6"/>
        <v>73</v>
      </c>
      <c r="AD61" s="53">
        <f t="shared" si="6"/>
        <v>12.000000000000002</v>
      </c>
      <c r="AE61" s="53">
        <f t="shared" si="6"/>
        <v>109.9</v>
      </c>
      <c r="AF61" s="53">
        <f t="shared" si="6"/>
        <v>161.9</v>
      </c>
      <c r="AG61" s="53">
        <f t="shared" si="6"/>
        <v>168.8</v>
      </c>
      <c r="AH61" s="53">
        <f t="shared" si="6"/>
        <v>69.900000000000006</v>
      </c>
      <c r="AI61" s="54">
        <f t="shared" si="4"/>
        <v>956.4</v>
      </c>
    </row>
    <row r="62" spans="1:35" ht="18.95" customHeight="1" x14ac:dyDescent="0.2">
      <c r="A62" s="63" t="s">
        <v>51</v>
      </c>
      <c r="B62" s="46" t="s">
        <v>72</v>
      </c>
      <c r="C62" s="48">
        <f>[1]H28個票!D73</f>
        <v>52.2</v>
      </c>
      <c r="D62" s="48">
        <f>[1]H28個票!E73</f>
        <v>7.4</v>
      </c>
      <c r="E62" s="48">
        <f>[1]H28個票!F73</f>
        <v>41.9</v>
      </c>
      <c r="F62" s="48">
        <f>[1]H28個票!G73</f>
        <v>71.599999999999994</v>
      </c>
      <c r="G62" s="48">
        <f>[1]H28個票!H73</f>
        <v>81.400000000000006</v>
      </c>
      <c r="H62" s="48">
        <f>[1]H28個票!I73</f>
        <v>56.5</v>
      </c>
      <c r="I62" s="49">
        <f t="shared" si="0"/>
        <v>311</v>
      </c>
      <c r="J62" s="62"/>
      <c r="K62" s="63" t="s">
        <v>51</v>
      </c>
      <c r="L62" s="46" t="s">
        <v>72</v>
      </c>
      <c r="M62" s="48">
        <f>[1]H28個票!J73</f>
        <v>24.6</v>
      </c>
      <c r="N62" s="48">
        <f>[1]H28個票!K73</f>
        <v>11.6</v>
      </c>
      <c r="O62" s="48">
        <f>[1]H28個票!L73</f>
        <v>58.4</v>
      </c>
      <c r="P62" s="48">
        <f>[1]H28個票!M73</f>
        <v>79</v>
      </c>
      <c r="Q62" s="48">
        <f>[1]H28個票!N73</f>
        <v>70.3</v>
      </c>
      <c r="R62" s="48">
        <f>[1]H28個票!O73</f>
        <v>53.6</v>
      </c>
      <c r="S62" s="49">
        <f t="shared" si="1"/>
        <v>297.5</v>
      </c>
      <c r="T62" s="32"/>
      <c r="U62" s="50" t="s">
        <v>51</v>
      </c>
      <c r="V62" s="51" t="s">
        <v>72</v>
      </c>
      <c r="W62" s="52">
        <f t="shared" si="5"/>
        <v>52.2</v>
      </c>
      <c r="X62" s="53">
        <f t="shared" si="5"/>
        <v>7.4</v>
      </c>
      <c r="Y62" s="53">
        <f t="shared" si="5"/>
        <v>41.9</v>
      </c>
      <c r="Z62" s="53">
        <f t="shared" si="5"/>
        <v>71.599999999999994</v>
      </c>
      <c r="AA62" s="53">
        <f t="shared" si="5"/>
        <v>81.400000000000006</v>
      </c>
      <c r="AB62" s="53">
        <f t="shared" si="5"/>
        <v>56.5</v>
      </c>
      <c r="AC62" s="53">
        <f t="shared" si="6"/>
        <v>24.6</v>
      </c>
      <c r="AD62" s="53">
        <f t="shared" si="6"/>
        <v>11.6</v>
      </c>
      <c r="AE62" s="53">
        <f t="shared" si="6"/>
        <v>58.4</v>
      </c>
      <c r="AF62" s="53">
        <f t="shared" si="6"/>
        <v>79</v>
      </c>
      <c r="AG62" s="53">
        <f t="shared" si="6"/>
        <v>70.3</v>
      </c>
      <c r="AH62" s="53">
        <f t="shared" si="6"/>
        <v>53.6</v>
      </c>
      <c r="AI62" s="54">
        <f t="shared" si="4"/>
        <v>608.5</v>
      </c>
    </row>
    <row r="63" spans="1:35" ht="18.95" customHeight="1" thickBot="1" x14ac:dyDescent="0.25">
      <c r="A63" s="65" t="s">
        <v>51</v>
      </c>
      <c r="B63" s="66" t="s">
        <v>48</v>
      </c>
      <c r="C63" s="47">
        <f>[1]H28個票!D74</f>
        <v>88.7</v>
      </c>
      <c r="D63" s="47">
        <f>[1]H28個票!E74</f>
        <v>10.4</v>
      </c>
      <c r="E63" s="47">
        <f>[1]H28個票!F74</f>
        <v>62.8</v>
      </c>
      <c r="F63" s="47">
        <f>[1]H28個票!G74</f>
        <v>129</v>
      </c>
      <c r="G63" s="47">
        <f>[1]H28個票!H74</f>
        <v>154.69999999999999</v>
      </c>
      <c r="H63" s="47">
        <f>[1]H28個票!I74</f>
        <v>90.5</v>
      </c>
      <c r="I63" s="49">
        <f t="shared" si="0"/>
        <v>536.09999999999991</v>
      </c>
      <c r="J63" s="62"/>
      <c r="K63" s="65" t="s">
        <v>51</v>
      </c>
      <c r="L63" s="57" t="s">
        <v>48</v>
      </c>
      <c r="M63" s="47">
        <f>[1]H28個票!J74</f>
        <v>32.5</v>
      </c>
      <c r="N63" s="47">
        <f>[1]H28個票!K74</f>
        <v>18.399999999999999</v>
      </c>
      <c r="O63" s="47">
        <f>[1]H28個票!L74</f>
        <v>145.80000000000001</v>
      </c>
      <c r="P63" s="47">
        <f>[1]H28個票!M74</f>
        <v>211.1</v>
      </c>
      <c r="Q63" s="47">
        <f>[1]H28個票!N74</f>
        <v>185.5</v>
      </c>
      <c r="R63" s="47">
        <f>[1]H28個票!O74</f>
        <v>118.7</v>
      </c>
      <c r="S63" s="49">
        <f t="shared" si="1"/>
        <v>712</v>
      </c>
      <c r="T63" s="32"/>
      <c r="U63" s="50" t="s">
        <v>51</v>
      </c>
      <c r="V63" s="58" t="s">
        <v>48</v>
      </c>
      <c r="W63" s="52">
        <f t="shared" si="5"/>
        <v>88.7</v>
      </c>
      <c r="X63" s="53">
        <f t="shared" si="5"/>
        <v>10.4</v>
      </c>
      <c r="Y63" s="53">
        <f t="shared" si="5"/>
        <v>62.8</v>
      </c>
      <c r="Z63" s="53">
        <f t="shared" si="5"/>
        <v>129</v>
      </c>
      <c r="AA63" s="53">
        <f t="shared" si="5"/>
        <v>154.69999999999999</v>
      </c>
      <c r="AB63" s="53">
        <f t="shared" si="5"/>
        <v>90.5</v>
      </c>
      <c r="AC63" s="53">
        <f t="shared" si="6"/>
        <v>32.5</v>
      </c>
      <c r="AD63" s="53">
        <f t="shared" si="6"/>
        <v>18.399999999999999</v>
      </c>
      <c r="AE63" s="53">
        <f t="shared" si="6"/>
        <v>145.80000000000001</v>
      </c>
      <c r="AF63" s="53">
        <f t="shared" si="6"/>
        <v>211.1</v>
      </c>
      <c r="AG63" s="53">
        <f t="shared" si="6"/>
        <v>185.5</v>
      </c>
      <c r="AH63" s="53">
        <f t="shared" si="6"/>
        <v>118.7</v>
      </c>
      <c r="AI63" s="59">
        <f t="shared" si="4"/>
        <v>1248.1000000000001</v>
      </c>
    </row>
    <row r="64" spans="1:35" ht="18.95" customHeight="1" x14ac:dyDescent="0.2">
      <c r="A64" s="45" t="s">
        <v>50</v>
      </c>
      <c r="B64" s="68" t="s">
        <v>67</v>
      </c>
      <c r="C64" s="38">
        <f t="shared" ref="C64:H69" si="7">C4+C10+C16+C22+C28+C34+C40+C46+C52+C58</f>
        <v>540.5</v>
      </c>
      <c r="D64" s="38">
        <f t="shared" si="7"/>
        <v>1007.4</v>
      </c>
      <c r="E64" s="38">
        <f t="shared" si="7"/>
        <v>801.90000000000009</v>
      </c>
      <c r="F64" s="38">
        <f t="shared" si="7"/>
        <v>955.5</v>
      </c>
      <c r="G64" s="38">
        <f t="shared" si="7"/>
        <v>1377.1000000000001</v>
      </c>
      <c r="H64" s="38">
        <f t="shared" si="7"/>
        <v>889.1</v>
      </c>
      <c r="I64" s="39">
        <f t="shared" si="0"/>
        <v>5571.5000000000009</v>
      </c>
      <c r="J64" s="32"/>
      <c r="K64" s="45" t="s">
        <v>50</v>
      </c>
      <c r="L64" s="37" t="s">
        <v>68</v>
      </c>
      <c r="M64" s="38">
        <f t="shared" ref="M64:R69" si="8">M4+M10+M16+M22+M28+M34+M40+M46+M52+M58</f>
        <v>789.4</v>
      </c>
      <c r="N64" s="38">
        <f t="shared" si="8"/>
        <v>267.89999999999998</v>
      </c>
      <c r="O64" s="38">
        <f t="shared" si="8"/>
        <v>626.20000000000005</v>
      </c>
      <c r="P64" s="38">
        <f t="shared" si="8"/>
        <v>956</v>
      </c>
      <c r="Q64" s="38">
        <f t="shared" si="8"/>
        <v>871.90000000000009</v>
      </c>
      <c r="R64" s="38">
        <f t="shared" si="8"/>
        <v>734.4</v>
      </c>
      <c r="S64" s="39">
        <f t="shared" si="1"/>
        <v>4245.8</v>
      </c>
      <c r="T64" s="32"/>
      <c r="U64" s="40" t="s">
        <v>50</v>
      </c>
      <c r="V64" s="41" t="s">
        <v>67</v>
      </c>
      <c r="W64" s="42">
        <f t="shared" ref="W64:AH69" si="9">SUM(W4,W10,W16,W22,W28,W34,W40,W46,W52,W58)</f>
        <v>540.5</v>
      </c>
      <c r="X64" s="69">
        <f t="shared" si="9"/>
        <v>1007.4</v>
      </c>
      <c r="Y64" s="69">
        <f t="shared" si="9"/>
        <v>801.90000000000009</v>
      </c>
      <c r="Z64" s="69">
        <f t="shared" si="9"/>
        <v>955.5</v>
      </c>
      <c r="AA64" s="69">
        <f t="shared" si="9"/>
        <v>1377.1000000000001</v>
      </c>
      <c r="AB64" s="69">
        <f t="shared" si="9"/>
        <v>889.1</v>
      </c>
      <c r="AC64" s="69">
        <f t="shared" si="9"/>
        <v>789.4</v>
      </c>
      <c r="AD64" s="69">
        <f t="shared" si="9"/>
        <v>267.89999999999998</v>
      </c>
      <c r="AE64" s="69">
        <f t="shared" si="9"/>
        <v>626.20000000000005</v>
      </c>
      <c r="AF64" s="69">
        <f t="shared" si="9"/>
        <v>956</v>
      </c>
      <c r="AG64" s="69">
        <f t="shared" si="9"/>
        <v>871.90000000000009</v>
      </c>
      <c r="AH64" s="70">
        <f t="shared" si="9"/>
        <v>734.4</v>
      </c>
      <c r="AI64" s="71">
        <f t="shared" ref="AI64:AI69" si="10">IF(AND(SUM(W64:AH64)=SUM(AI4,AI10,AI16,AI22,AI28,AI34,AI40,AI46,AI52,AI58),SUM(S64,I64)=SUM(AI4,AI10,AI16,AI22,AI28,AI34,AI40,AI46,AI52,AI58)),SUM(W64:AH64),"?")</f>
        <v>9817.2999999999993</v>
      </c>
    </row>
    <row r="65" spans="1:35" ht="18.95" customHeight="1" x14ac:dyDescent="0.2">
      <c r="A65" s="45" t="s">
        <v>50</v>
      </c>
      <c r="B65" s="46" t="s">
        <v>69</v>
      </c>
      <c r="C65" s="48">
        <f t="shared" si="7"/>
        <v>127.50000000000001</v>
      </c>
      <c r="D65" s="48">
        <f t="shared" si="7"/>
        <v>184.5</v>
      </c>
      <c r="E65" s="48">
        <f t="shared" si="7"/>
        <v>191.8</v>
      </c>
      <c r="F65" s="48">
        <f t="shared" si="7"/>
        <v>219</v>
      </c>
      <c r="G65" s="48">
        <f t="shared" si="7"/>
        <v>333.50000000000006</v>
      </c>
      <c r="H65" s="48">
        <f t="shared" si="7"/>
        <v>219.5</v>
      </c>
      <c r="I65" s="49">
        <f t="shared" si="0"/>
        <v>1275.8</v>
      </c>
      <c r="J65" s="32"/>
      <c r="K65" s="45" t="s">
        <v>50</v>
      </c>
      <c r="L65" s="46" t="s">
        <v>69</v>
      </c>
      <c r="M65" s="48">
        <f t="shared" si="8"/>
        <v>162.80000000000001</v>
      </c>
      <c r="N65" s="48">
        <f t="shared" si="8"/>
        <v>48.6</v>
      </c>
      <c r="O65" s="48">
        <f t="shared" si="8"/>
        <v>268.90000000000003</v>
      </c>
      <c r="P65" s="48">
        <f t="shared" si="8"/>
        <v>423.5</v>
      </c>
      <c r="Q65" s="48">
        <f t="shared" si="8"/>
        <v>386</v>
      </c>
      <c r="R65" s="48">
        <f t="shared" si="8"/>
        <v>284.2</v>
      </c>
      <c r="S65" s="49">
        <f t="shared" si="1"/>
        <v>1574.0000000000002</v>
      </c>
      <c r="T65" s="32"/>
      <c r="U65" s="50" t="s">
        <v>50</v>
      </c>
      <c r="V65" s="51" t="s">
        <v>69</v>
      </c>
      <c r="W65" s="72">
        <f t="shared" si="9"/>
        <v>127.50000000000001</v>
      </c>
      <c r="X65" s="73">
        <f t="shared" si="9"/>
        <v>184.5</v>
      </c>
      <c r="Y65" s="73">
        <f t="shared" si="9"/>
        <v>191.8</v>
      </c>
      <c r="Z65" s="73">
        <f t="shared" si="9"/>
        <v>219</v>
      </c>
      <c r="AA65" s="73">
        <f t="shared" si="9"/>
        <v>333.50000000000006</v>
      </c>
      <c r="AB65" s="73">
        <f t="shared" si="9"/>
        <v>219.5</v>
      </c>
      <c r="AC65" s="73">
        <f t="shared" si="9"/>
        <v>162.80000000000001</v>
      </c>
      <c r="AD65" s="73">
        <f t="shared" si="9"/>
        <v>48.6</v>
      </c>
      <c r="AE65" s="73">
        <f t="shared" si="9"/>
        <v>268.90000000000003</v>
      </c>
      <c r="AF65" s="73">
        <f t="shared" si="9"/>
        <v>423.5</v>
      </c>
      <c r="AG65" s="73">
        <f t="shared" si="9"/>
        <v>386</v>
      </c>
      <c r="AH65" s="74">
        <f t="shared" si="9"/>
        <v>284.2</v>
      </c>
      <c r="AI65" s="54">
        <f t="shared" si="10"/>
        <v>2849.7999999999997</v>
      </c>
    </row>
    <row r="66" spans="1:35" ht="18.95" customHeight="1" x14ac:dyDescent="0.2">
      <c r="A66" s="141" t="s">
        <v>50</v>
      </c>
      <c r="B66" s="46" t="s">
        <v>70</v>
      </c>
      <c r="C66" s="48">
        <f t="shared" si="7"/>
        <v>413</v>
      </c>
      <c r="D66" s="48">
        <f t="shared" si="7"/>
        <v>822.9</v>
      </c>
      <c r="E66" s="48">
        <f t="shared" si="7"/>
        <v>610.1</v>
      </c>
      <c r="F66" s="48">
        <f t="shared" si="7"/>
        <v>736.5</v>
      </c>
      <c r="G66" s="48">
        <f t="shared" si="7"/>
        <v>1043.5999999999999</v>
      </c>
      <c r="H66" s="48">
        <f t="shared" si="7"/>
        <v>669.60000000000014</v>
      </c>
      <c r="I66" s="49">
        <f t="shared" si="0"/>
        <v>4295.7</v>
      </c>
      <c r="J66" s="32"/>
      <c r="K66" s="141" t="s">
        <v>50</v>
      </c>
      <c r="L66" s="46" t="s">
        <v>70</v>
      </c>
      <c r="M66" s="48">
        <f t="shared" si="8"/>
        <v>626.59999999999991</v>
      </c>
      <c r="N66" s="48">
        <f t="shared" si="8"/>
        <v>219.3</v>
      </c>
      <c r="O66" s="48">
        <f t="shared" si="8"/>
        <v>357.30000000000007</v>
      </c>
      <c r="P66" s="48">
        <f t="shared" si="8"/>
        <v>532.5</v>
      </c>
      <c r="Q66" s="48">
        <f t="shared" si="8"/>
        <v>485.9</v>
      </c>
      <c r="R66" s="48">
        <f t="shared" si="8"/>
        <v>450.20000000000005</v>
      </c>
      <c r="S66" s="49">
        <f t="shared" si="1"/>
        <v>2671.8</v>
      </c>
      <c r="T66" s="32"/>
      <c r="U66" s="55" t="s">
        <v>50</v>
      </c>
      <c r="V66" s="51" t="s">
        <v>70</v>
      </c>
      <c r="W66" s="72">
        <f t="shared" si="9"/>
        <v>413</v>
      </c>
      <c r="X66" s="73">
        <f t="shared" si="9"/>
        <v>822.9</v>
      </c>
      <c r="Y66" s="73">
        <f t="shared" si="9"/>
        <v>610.1</v>
      </c>
      <c r="Z66" s="73">
        <f t="shared" si="9"/>
        <v>736.5</v>
      </c>
      <c r="AA66" s="73">
        <f t="shared" si="9"/>
        <v>1043.5999999999999</v>
      </c>
      <c r="AB66" s="73">
        <f t="shared" si="9"/>
        <v>669.60000000000014</v>
      </c>
      <c r="AC66" s="73">
        <f t="shared" si="9"/>
        <v>626.59999999999991</v>
      </c>
      <c r="AD66" s="73">
        <f t="shared" si="9"/>
        <v>219.3</v>
      </c>
      <c r="AE66" s="73">
        <f t="shared" si="9"/>
        <v>357.30000000000007</v>
      </c>
      <c r="AF66" s="73">
        <f t="shared" si="9"/>
        <v>532.5</v>
      </c>
      <c r="AG66" s="73">
        <f t="shared" si="9"/>
        <v>485.9</v>
      </c>
      <c r="AH66" s="74">
        <f t="shared" si="9"/>
        <v>450.20000000000005</v>
      </c>
      <c r="AI66" s="54">
        <f t="shared" si="10"/>
        <v>6967.4999999999991</v>
      </c>
    </row>
    <row r="67" spans="1:35" ht="18.95" customHeight="1" x14ac:dyDescent="0.2">
      <c r="A67" s="142"/>
      <c r="B67" s="46" t="s">
        <v>71</v>
      </c>
      <c r="C67" s="48">
        <f t="shared" si="7"/>
        <v>457.79999999999995</v>
      </c>
      <c r="D67" s="48">
        <f t="shared" si="7"/>
        <v>940.6</v>
      </c>
      <c r="E67" s="48">
        <f t="shared" si="7"/>
        <v>698.30000000000007</v>
      </c>
      <c r="F67" s="48">
        <f t="shared" si="7"/>
        <v>795.80000000000007</v>
      </c>
      <c r="G67" s="48">
        <f t="shared" si="7"/>
        <v>1171.6999999999998</v>
      </c>
      <c r="H67" s="48">
        <f t="shared" si="7"/>
        <v>754.80000000000007</v>
      </c>
      <c r="I67" s="49">
        <f t="shared" si="0"/>
        <v>4819</v>
      </c>
      <c r="J67" s="32"/>
      <c r="K67" s="142"/>
      <c r="L67" s="46" t="s">
        <v>71</v>
      </c>
      <c r="M67" s="48">
        <f t="shared" si="8"/>
        <v>710</v>
      </c>
      <c r="N67" s="48">
        <f t="shared" si="8"/>
        <v>237.10000000000002</v>
      </c>
      <c r="O67" s="48">
        <f t="shared" si="8"/>
        <v>505.30000000000007</v>
      </c>
      <c r="P67" s="48">
        <f t="shared" si="8"/>
        <v>790.99999999999989</v>
      </c>
      <c r="Q67" s="48">
        <f t="shared" si="8"/>
        <v>733.80000000000018</v>
      </c>
      <c r="R67" s="48">
        <f t="shared" si="8"/>
        <v>610.1</v>
      </c>
      <c r="S67" s="49">
        <f t="shared" si="1"/>
        <v>3587.3</v>
      </c>
      <c r="T67" s="32"/>
      <c r="U67" s="50" t="s">
        <v>50</v>
      </c>
      <c r="V67" s="51" t="s">
        <v>71</v>
      </c>
      <c r="W67" s="72">
        <f t="shared" si="9"/>
        <v>457.79999999999995</v>
      </c>
      <c r="X67" s="73">
        <f t="shared" si="9"/>
        <v>940.6</v>
      </c>
      <c r="Y67" s="73">
        <f t="shared" si="9"/>
        <v>698.30000000000007</v>
      </c>
      <c r="Z67" s="73">
        <f t="shared" si="9"/>
        <v>795.80000000000007</v>
      </c>
      <c r="AA67" s="73">
        <f t="shared" si="9"/>
        <v>1171.6999999999998</v>
      </c>
      <c r="AB67" s="73">
        <f t="shared" si="9"/>
        <v>754.80000000000007</v>
      </c>
      <c r="AC67" s="73">
        <f t="shared" si="9"/>
        <v>710</v>
      </c>
      <c r="AD67" s="73">
        <f t="shared" si="9"/>
        <v>237.10000000000002</v>
      </c>
      <c r="AE67" s="73">
        <f t="shared" si="9"/>
        <v>505.30000000000007</v>
      </c>
      <c r="AF67" s="73">
        <f t="shared" si="9"/>
        <v>790.99999999999989</v>
      </c>
      <c r="AG67" s="73">
        <f t="shared" si="9"/>
        <v>733.80000000000018</v>
      </c>
      <c r="AH67" s="74">
        <f t="shared" si="9"/>
        <v>610.1</v>
      </c>
      <c r="AI67" s="54">
        <f t="shared" si="10"/>
        <v>8406.3000000000011</v>
      </c>
    </row>
    <row r="68" spans="1:35" ht="18.95" customHeight="1" x14ac:dyDescent="0.2">
      <c r="A68" s="45" t="s">
        <v>50</v>
      </c>
      <c r="B68" s="46" t="s">
        <v>72</v>
      </c>
      <c r="C68" s="48">
        <f t="shared" si="7"/>
        <v>82.7</v>
      </c>
      <c r="D68" s="48">
        <f t="shared" si="7"/>
        <v>66.800000000000026</v>
      </c>
      <c r="E68" s="48">
        <f t="shared" si="7"/>
        <v>103.6</v>
      </c>
      <c r="F68" s="48">
        <f t="shared" si="7"/>
        <v>159.69999999999999</v>
      </c>
      <c r="G68" s="48">
        <f t="shared" si="7"/>
        <v>205.40000000000003</v>
      </c>
      <c r="H68" s="48">
        <f t="shared" si="7"/>
        <v>134.30000000000001</v>
      </c>
      <c r="I68" s="49">
        <f>SUM(C68:H68)</f>
        <v>752.5</v>
      </c>
      <c r="J68" s="32"/>
      <c r="K68" s="45" t="s">
        <v>50</v>
      </c>
      <c r="L68" s="46" t="s">
        <v>72</v>
      </c>
      <c r="M68" s="48">
        <f t="shared" si="8"/>
        <v>79.400000000000006</v>
      </c>
      <c r="N68" s="48">
        <f t="shared" si="8"/>
        <v>30.799999999999997</v>
      </c>
      <c r="O68" s="48">
        <f t="shared" si="8"/>
        <v>120.89999999999999</v>
      </c>
      <c r="P68" s="48">
        <f t="shared" si="8"/>
        <v>165</v>
      </c>
      <c r="Q68" s="48">
        <f t="shared" si="8"/>
        <v>138.10000000000002</v>
      </c>
      <c r="R68" s="48">
        <f t="shared" si="8"/>
        <v>124.30000000000001</v>
      </c>
      <c r="S68" s="49">
        <f>SUM(M68:R68)</f>
        <v>658.5</v>
      </c>
      <c r="T68" s="32"/>
      <c r="U68" s="50" t="s">
        <v>50</v>
      </c>
      <c r="V68" s="51" t="s">
        <v>72</v>
      </c>
      <c r="W68" s="72">
        <f t="shared" si="9"/>
        <v>82.7</v>
      </c>
      <c r="X68" s="73">
        <f t="shared" si="9"/>
        <v>66.800000000000026</v>
      </c>
      <c r="Y68" s="73">
        <f t="shared" si="9"/>
        <v>103.6</v>
      </c>
      <c r="Z68" s="73">
        <f t="shared" si="9"/>
        <v>159.69999999999999</v>
      </c>
      <c r="AA68" s="73">
        <f t="shared" si="9"/>
        <v>205.40000000000003</v>
      </c>
      <c r="AB68" s="73">
        <f t="shared" si="9"/>
        <v>134.30000000000001</v>
      </c>
      <c r="AC68" s="73">
        <f t="shared" si="9"/>
        <v>79.400000000000006</v>
      </c>
      <c r="AD68" s="73">
        <f t="shared" si="9"/>
        <v>30.799999999999997</v>
      </c>
      <c r="AE68" s="73">
        <f t="shared" si="9"/>
        <v>120.89999999999999</v>
      </c>
      <c r="AF68" s="73">
        <f t="shared" si="9"/>
        <v>165</v>
      </c>
      <c r="AG68" s="73">
        <f t="shared" si="9"/>
        <v>138.10000000000002</v>
      </c>
      <c r="AH68" s="74">
        <f t="shared" si="9"/>
        <v>124.30000000000001</v>
      </c>
      <c r="AI68" s="54">
        <f t="shared" si="10"/>
        <v>1410.9999999999998</v>
      </c>
    </row>
    <row r="69" spans="1:35" ht="18.95" customHeight="1" thickBot="1" x14ac:dyDescent="0.25">
      <c r="A69" s="45" t="s">
        <v>50</v>
      </c>
      <c r="B69" s="57" t="s">
        <v>48</v>
      </c>
      <c r="C69" s="48">
        <f t="shared" si="7"/>
        <v>123.8</v>
      </c>
      <c r="D69" s="48">
        <f t="shared" si="7"/>
        <v>79</v>
      </c>
      <c r="E69" s="48">
        <f t="shared" si="7"/>
        <v>134.5</v>
      </c>
      <c r="F69" s="48">
        <f t="shared" si="7"/>
        <v>235.9</v>
      </c>
      <c r="G69" s="48">
        <f t="shared" si="7"/>
        <v>303.60000000000002</v>
      </c>
      <c r="H69" s="48">
        <f t="shared" si="7"/>
        <v>183</v>
      </c>
      <c r="I69" s="49">
        <f>SUM(C69:H69)</f>
        <v>1059.8000000000002</v>
      </c>
      <c r="J69" s="32"/>
      <c r="K69" s="45" t="s">
        <v>50</v>
      </c>
      <c r="L69" s="57" t="s">
        <v>48</v>
      </c>
      <c r="M69" s="48">
        <f t="shared" si="8"/>
        <v>109.3</v>
      </c>
      <c r="N69" s="48">
        <f t="shared" si="8"/>
        <v>45.699999999999996</v>
      </c>
      <c r="O69" s="48">
        <f t="shared" si="8"/>
        <v>268.40000000000003</v>
      </c>
      <c r="P69" s="48">
        <f t="shared" si="8"/>
        <v>375.5</v>
      </c>
      <c r="Q69" s="48">
        <f t="shared" si="8"/>
        <v>318.2</v>
      </c>
      <c r="R69" s="48">
        <f t="shared" si="8"/>
        <v>243.10000000000002</v>
      </c>
      <c r="S69" s="49">
        <f>SUM(M69:R69)</f>
        <v>1360.2000000000003</v>
      </c>
      <c r="T69" s="32"/>
      <c r="U69" s="50" t="s">
        <v>50</v>
      </c>
      <c r="V69" s="58" t="s">
        <v>48</v>
      </c>
      <c r="W69" s="75">
        <f t="shared" si="9"/>
        <v>123.8</v>
      </c>
      <c r="X69" s="76">
        <f t="shared" si="9"/>
        <v>79</v>
      </c>
      <c r="Y69" s="76">
        <f t="shared" si="9"/>
        <v>134.5</v>
      </c>
      <c r="Z69" s="76">
        <f t="shared" si="9"/>
        <v>235.9</v>
      </c>
      <c r="AA69" s="76">
        <f t="shared" si="9"/>
        <v>303.60000000000002</v>
      </c>
      <c r="AB69" s="76">
        <f t="shared" si="9"/>
        <v>183</v>
      </c>
      <c r="AC69" s="76">
        <f t="shared" si="9"/>
        <v>109.3</v>
      </c>
      <c r="AD69" s="76">
        <f t="shared" si="9"/>
        <v>45.699999999999996</v>
      </c>
      <c r="AE69" s="76">
        <f t="shared" si="9"/>
        <v>268.40000000000003</v>
      </c>
      <c r="AF69" s="76">
        <f t="shared" si="9"/>
        <v>375.5</v>
      </c>
      <c r="AG69" s="76">
        <f t="shared" si="9"/>
        <v>318.2</v>
      </c>
      <c r="AH69" s="77">
        <f t="shared" si="9"/>
        <v>243.10000000000002</v>
      </c>
      <c r="AI69" s="59">
        <f t="shared" si="10"/>
        <v>2420</v>
      </c>
    </row>
    <row r="70" spans="1:35" ht="18.95" customHeight="1" x14ac:dyDescent="0.15">
      <c r="A70" s="78"/>
      <c r="B70" s="79"/>
      <c r="C70" s="80"/>
      <c r="D70" s="80"/>
      <c r="E70" s="80"/>
      <c r="F70" s="80"/>
      <c r="G70" s="80"/>
      <c r="H70" s="80"/>
      <c r="I70" s="80"/>
      <c r="J70" s="27"/>
      <c r="K70" s="79"/>
      <c r="L70" s="79"/>
      <c r="M70" s="79"/>
      <c r="N70" s="79"/>
      <c r="O70" s="79"/>
      <c r="P70" s="79"/>
      <c r="Q70" s="79"/>
      <c r="R70" s="79"/>
      <c r="S70" s="79"/>
      <c r="T70" s="27"/>
      <c r="U70" s="81"/>
      <c r="V70" s="82"/>
      <c r="W70" s="83"/>
      <c r="X70" s="83"/>
      <c r="Y70" s="83"/>
      <c r="Z70" s="83"/>
      <c r="AA70" s="83"/>
      <c r="AB70" s="83"/>
      <c r="AC70" s="82"/>
      <c r="AD70" s="82"/>
      <c r="AE70" s="82"/>
      <c r="AF70" s="82"/>
      <c r="AG70" s="82"/>
      <c r="AH70" s="82"/>
      <c r="AI70" s="82"/>
    </row>
    <row r="71" spans="1:35" ht="85.3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5"/>
      <c r="K71" s="86"/>
      <c r="L71" s="86"/>
      <c r="M71" s="86"/>
      <c r="N71" s="86"/>
      <c r="O71" s="86"/>
      <c r="P71" s="86"/>
      <c r="Q71" s="86"/>
      <c r="R71" s="86"/>
      <c r="S71" s="86"/>
      <c r="T71" s="85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</row>
    <row r="72" spans="1:35" ht="24" customHeight="1" x14ac:dyDescent="0.25">
      <c r="A72" s="156" t="s">
        <v>83</v>
      </c>
      <c r="B72" s="156"/>
      <c r="C72" s="156"/>
      <c r="D72" s="156"/>
      <c r="E72" s="156"/>
      <c r="F72" s="156"/>
      <c r="G72" s="156"/>
      <c r="H72" s="156"/>
      <c r="I72" s="156"/>
      <c r="J72" s="25"/>
      <c r="K72" s="156" t="s">
        <v>84</v>
      </c>
      <c r="L72" s="156"/>
      <c r="M72" s="156"/>
      <c r="N72" s="156"/>
      <c r="O72" s="156"/>
      <c r="P72" s="156"/>
      <c r="Q72" s="156"/>
      <c r="R72" s="156"/>
      <c r="S72" s="156"/>
      <c r="T72" s="25"/>
      <c r="U72" s="162" t="s">
        <v>81</v>
      </c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</row>
    <row r="73" spans="1:35" ht="18" customHeight="1" thickBot="1" x14ac:dyDescent="0.2">
      <c r="A73" s="26"/>
      <c r="B73" s="26"/>
      <c r="C73" s="26"/>
      <c r="D73" s="26"/>
      <c r="E73" s="26"/>
      <c r="F73" s="26"/>
      <c r="G73" s="26"/>
      <c r="H73" s="157" t="s">
        <v>85</v>
      </c>
      <c r="I73" s="157"/>
      <c r="J73" s="27"/>
      <c r="K73" s="26"/>
      <c r="L73" s="26"/>
      <c r="M73" s="26"/>
      <c r="N73" s="26"/>
      <c r="O73" s="26"/>
      <c r="P73" s="26"/>
      <c r="Q73" s="26"/>
      <c r="R73" s="157" t="s">
        <v>85</v>
      </c>
      <c r="S73" s="157"/>
      <c r="T73" s="27"/>
      <c r="U73" s="28"/>
      <c r="V73" s="26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157" t="s">
        <v>82</v>
      </c>
      <c r="AI73" s="157"/>
    </row>
    <row r="74" spans="1:35" ht="18" customHeight="1" thickBot="1" x14ac:dyDescent="0.25">
      <c r="A74" s="29" t="s">
        <v>46</v>
      </c>
      <c r="B74" s="30" t="s">
        <v>47</v>
      </c>
      <c r="C74" s="30" t="s">
        <v>55</v>
      </c>
      <c r="D74" s="30" t="s">
        <v>56</v>
      </c>
      <c r="E74" s="30" t="s">
        <v>66</v>
      </c>
      <c r="F74" s="30" t="s">
        <v>58</v>
      </c>
      <c r="G74" s="30" t="s">
        <v>59</v>
      </c>
      <c r="H74" s="30" t="s">
        <v>60</v>
      </c>
      <c r="I74" s="31" t="s">
        <v>61</v>
      </c>
      <c r="J74" s="32"/>
      <c r="K74" s="29" t="s">
        <v>46</v>
      </c>
      <c r="L74" s="30" t="s">
        <v>47</v>
      </c>
      <c r="M74" s="30" t="s">
        <v>10</v>
      </c>
      <c r="N74" s="30" t="s">
        <v>11</v>
      </c>
      <c r="O74" s="30" t="s">
        <v>12</v>
      </c>
      <c r="P74" s="30" t="s">
        <v>62</v>
      </c>
      <c r="Q74" s="30" t="s">
        <v>63</v>
      </c>
      <c r="R74" s="30" t="s">
        <v>64</v>
      </c>
      <c r="S74" s="31" t="s">
        <v>65</v>
      </c>
      <c r="T74" s="32"/>
      <c r="U74" s="33" t="s">
        <v>46</v>
      </c>
      <c r="V74" s="33" t="s">
        <v>47</v>
      </c>
      <c r="W74" s="33" t="s">
        <v>55</v>
      </c>
      <c r="X74" s="34" t="s">
        <v>56</v>
      </c>
      <c r="Y74" s="34" t="s">
        <v>66</v>
      </c>
      <c r="Z74" s="34" t="s">
        <v>58</v>
      </c>
      <c r="AA74" s="34" t="s">
        <v>59</v>
      </c>
      <c r="AB74" s="34" t="s">
        <v>60</v>
      </c>
      <c r="AC74" s="34" t="s">
        <v>10</v>
      </c>
      <c r="AD74" s="34" t="s">
        <v>11</v>
      </c>
      <c r="AE74" s="34" t="s">
        <v>12</v>
      </c>
      <c r="AF74" s="34" t="s">
        <v>62</v>
      </c>
      <c r="AG74" s="34" t="s">
        <v>63</v>
      </c>
      <c r="AH74" s="34" t="s">
        <v>64</v>
      </c>
      <c r="AI74" s="35" t="s">
        <v>53</v>
      </c>
    </row>
    <row r="75" spans="1:35" ht="18.95" customHeight="1" x14ac:dyDescent="0.2">
      <c r="A75" s="60" t="s">
        <v>37</v>
      </c>
      <c r="B75" s="87" t="s">
        <v>67</v>
      </c>
      <c r="C75" s="88">
        <f>[1]H28個票!D75</f>
        <v>1</v>
      </c>
      <c r="D75" s="88">
        <f>[1]H28個票!E75</f>
        <v>1.5</v>
      </c>
      <c r="E75" s="88">
        <f>[1]H28個票!F75</f>
        <v>20.7</v>
      </c>
      <c r="F75" s="88">
        <f>[1]H28個票!G75</f>
        <v>23.9</v>
      </c>
      <c r="G75" s="88">
        <f>[1]H28個票!H75</f>
        <v>54.6</v>
      </c>
      <c r="H75" s="88">
        <f>[1]H28個票!I75</f>
        <v>40</v>
      </c>
      <c r="I75" s="89">
        <f>SUM(C75:H75)</f>
        <v>141.69999999999999</v>
      </c>
      <c r="J75" s="62"/>
      <c r="K75" s="60" t="s">
        <v>37</v>
      </c>
      <c r="L75" s="37" t="s">
        <v>68</v>
      </c>
      <c r="M75" s="38">
        <f>[1]H28個票!J75</f>
        <v>43.4</v>
      </c>
      <c r="N75" s="38">
        <f>[1]H28個票!K75</f>
        <v>1.2</v>
      </c>
      <c r="O75" s="38">
        <f>[1]H28個票!L75</f>
        <v>0.9</v>
      </c>
      <c r="P75" s="38">
        <f>[1]H28個票!M75</f>
        <v>1.1000000000000001</v>
      </c>
      <c r="Q75" s="38">
        <f>[1]H28個票!N75</f>
        <v>0.8</v>
      </c>
      <c r="R75" s="38">
        <f>[1]H28個票!O75</f>
        <v>2.1</v>
      </c>
      <c r="S75" s="39">
        <f t="shared" ref="S75:S134" si="11">SUM(M75:R75)</f>
        <v>49.5</v>
      </c>
      <c r="T75" s="32"/>
      <c r="U75" s="40" t="s">
        <v>37</v>
      </c>
      <c r="V75" s="41" t="s">
        <v>67</v>
      </c>
      <c r="W75" s="42">
        <f t="shared" ref="W75:AB106" si="12">C75</f>
        <v>1</v>
      </c>
      <c r="X75" s="43">
        <f t="shared" si="12"/>
        <v>1.5</v>
      </c>
      <c r="Y75" s="43">
        <f t="shared" si="12"/>
        <v>20.7</v>
      </c>
      <c r="Z75" s="43">
        <f t="shared" si="12"/>
        <v>23.9</v>
      </c>
      <c r="AA75" s="43">
        <f t="shared" si="12"/>
        <v>54.6</v>
      </c>
      <c r="AB75" s="43">
        <f t="shared" si="12"/>
        <v>40</v>
      </c>
      <c r="AC75" s="43">
        <f t="shared" ref="AC75:AH106" si="13">M75</f>
        <v>43.4</v>
      </c>
      <c r="AD75" s="43">
        <f t="shared" si="13"/>
        <v>1.2</v>
      </c>
      <c r="AE75" s="43">
        <f t="shared" si="13"/>
        <v>0.9</v>
      </c>
      <c r="AF75" s="43">
        <f t="shared" si="13"/>
        <v>1.1000000000000001</v>
      </c>
      <c r="AG75" s="43">
        <f t="shared" si="13"/>
        <v>0.8</v>
      </c>
      <c r="AH75" s="43">
        <f t="shared" si="13"/>
        <v>2.1</v>
      </c>
      <c r="AI75" s="44">
        <f t="shared" ref="AI75:AI134" si="14">IF(SUM(W75:AH75)=SUM(I75,S75),SUM(W75:AH75),"?")</f>
        <v>191.2</v>
      </c>
    </row>
    <row r="76" spans="1:35" ht="18.95" customHeight="1" x14ac:dyDescent="0.2">
      <c r="A76" s="63" t="s">
        <v>37</v>
      </c>
      <c r="B76" s="90" t="s">
        <v>69</v>
      </c>
      <c r="C76" s="47">
        <f>[1]H28個票!D76</f>
        <v>0.2</v>
      </c>
      <c r="D76" s="47">
        <f>[1]H28個票!E76</f>
        <v>0.3</v>
      </c>
      <c r="E76" s="47">
        <f>[1]H28個票!F76</f>
        <v>1.7</v>
      </c>
      <c r="F76" s="47">
        <f>[1]H28個票!G76</f>
        <v>1.9</v>
      </c>
      <c r="G76" s="47">
        <f>[1]H28個票!H76</f>
        <v>10</v>
      </c>
      <c r="H76" s="47">
        <f>[1]H28個票!I76</f>
        <v>5.0999999999999996</v>
      </c>
      <c r="I76" s="91">
        <f t="shared" ref="I76:I139" si="15">SUM(C76:H76)</f>
        <v>19.2</v>
      </c>
      <c r="J76" s="62"/>
      <c r="K76" s="63" t="s">
        <v>37</v>
      </c>
      <c r="L76" s="46" t="s">
        <v>69</v>
      </c>
      <c r="M76" s="47">
        <f>[1]H28個票!J76</f>
        <v>4.3</v>
      </c>
      <c r="N76" s="47">
        <f>[1]H28個票!K76</f>
        <v>0.1</v>
      </c>
      <c r="O76" s="47">
        <f>[1]H28個票!L76</f>
        <v>0.1</v>
      </c>
      <c r="P76" s="47">
        <f>[1]H28個票!M76</f>
        <v>0.3</v>
      </c>
      <c r="Q76" s="47">
        <f>[1]H28個票!N76</f>
        <v>0.2</v>
      </c>
      <c r="R76" s="47">
        <f>[1]H28個票!O76</f>
        <v>0.1</v>
      </c>
      <c r="S76" s="49">
        <f t="shared" si="11"/>
        <v>5.0999999999999988</v>
      </c>
      <c r="T76" s="32"/>
      <c r="U76" s="50" t="s">
        <v>37</v>
      </c>
      <c r="V76" s="51" t="s">
        <v>69</v>
      </c>
      <c r="W76" s="52">
        <f t="shared" si="12"/>
        <v>0.2</v>
      </c>
      <c r="X76" s="53">
        <f t="shared" si="12"/>
        <v>0.3</v>
      </c>
      <c r="Y76" s="53">
        <f t="shared" si="12"/>
        <v>1.7</v>
      </c>
      <c r="Z76" s="53">
        <f t="shared" si="12"/>
        <v>1.9</v>
      </c>
      <c r="AA76" s="53">
        <f t="shared" si="12"/>
        <v>10</v>
      </c>
      <c r="AB76" s="53">
        <f t="shared" si="12"/>
        <v>5.0999999999999996</v>
      </c>
      <c r="AC76" s="53">
        <f t="shared" si="13"/>
        <v>4.3</v>
      </c>
      <c r="AD76" s="53">
        <f t="shared" si="13"/>
        <v>0.1</v>
      </c>
      <c r="AE76" s="53">
        <f t="shared" si="13"/>
        <v>0.1</v>
      </c>
      <c r="AF76" s="53">
        <f t="shared" si="13"/>
        <v>0.3</v>
      </c>
      <c r="AG76" s="53">
        <f t="shared" si="13"/>
        <v>0.2</v>
      </c>
      <c r="AH76" s="53">
        <f t="shared" si="13"/>
        <v>0.1</v>
      </c>
      <c r="AI76" s="54">
        <f t="shared" si="14"/>
        <v>24.300000000000004</v>
      </c>
    </row>
    <row r="77" spans="1:35" ht="18.95" customHeight="1" x14ac:dyDescent="0.2">
      <c r="A77" s="92" t="s">
        <v>37</v>
      </c>
      <c r="B77" s="90" t="s">
        <v>70</v>
      </c>
      <c r="C77" s="47">
        <f>[1]H28個票!D77</f>
        <v>0.8</v>
      </c>
      <c r="D77" s="47">
        <f>[1]H28個票!E77</f>
        <v>1.2</v>
      </c>
      <c r="E77" s="47">
        <f>[1]H28個票!F77</f>
        <v>19</v>
      </c>
      <c r="F77" s="47">
        <f>[1]H28個票!G77</f>
        <v>22</v>
      </c>
      <c r="G77" s="47">
        <f>[1]H28個票!H77</f>
        <v>44.6</v>
      </c>
      <c r="H77" s="47">
        <f>[1]H28個票!I77</f>
        <v>34.9</v>
      </c>
      <c r="I77" s="91">
        <f t="shared" si="15"/>
        <v>122.5</v>
      </c>
      <c r="J77" s="62"/>
      <c r="K77" s="92" t="s">
        <v>37</v>
      </c>
      <c r="L77" s="46" t="s">
        <v>70</v>
      </c>
      <c r="M77" s="47">
        <f>[1]H28個票!J77</f>
        <v>39.1</v>
      </c>
      <c r="N77" s="47">
        <f>[1]H28個票!K77</f>
        <v>1.0999999999999999</v>
      </c>
      <c r="O77" s="47">
        <f>[1]H28個票!L77</f>
        <v>0.8</v>
      </c>
      <c r="P77" s="47">
        <f>[1]H28個票!M77</f>
        <v>0.8</v>
      </c>
      <c r="Q77" s="47">
        <f>[1]H28個票!N77</f>
        <v>0.60000000000000009</v>
      </c>
      <c r="R77" s="47">
        <f>[1]H28個票!O77</f>
        <v>2</v>
      </c>
      <c r="S77" s="49">
        <f t="shared" si="11"/>
        <v>44.4</v>
      </c>
      <c r="T77" s="32"/>
      <c r="U77" s="55" t="s">
        <v>37</v>
      </c>
      <c r="V77" s="51" t="s">
        <v>70</v>
      </c>
      <c r="W77" s="52">
        <f t="shared" si="12"/>
        <v>0.8</v>
      </c>
      <c r="X77" s="53">
        <f t="shared" si="12"/>
        <v>1.2</v>
      </c>
      <c r="Y77" s="53">
        <f t="shared" si="12"/>
        <v>19</v>
      </c>
      <c r="Z77" s="53">
        <f t="shared" si="12"/>
        <v>22</v>
      </c>
      <c r="AA77" s="53">
        <f t="shared" si="12"/>
        <v>44.6</v>
      </c>
      <c r="AB77" s="53">
        <f t="shared" si="12"/>
        <v>34.9</v>
      </c>
      <c r="AC77" s="53">
        <f t="shared" si="13"/>
        <v>39.1</v>
      </c>
      <c r="AD77" s="53">
        <f t="shared" si="13"/>
        <v>1.0999999999999999</v>
      </c>
      <c r="AE77" s="53">
        <f t="shared" si="13"/>
        <v>0.8</v>
      </c>
      <c r="AF77" s="53">
        <f t="shared" si="13"/>
        <v>0.8</v>
      </c>
      <c r="AG77" s="53">
        <f t="shared" si="13"/>
        <v>0.60000000000000009</v>
      </c>
      <c r="AH77" s="53">
        <f t="shared" si="13"/>
        <v>2</v>
      </c>
      <c r="AI77" s="54">
        <f t="shared" si="14"/>
        <v>166.9</v>
      </c>
    </row>
    <row r="78" spans="1:35" ht="18.95" customHeight="1" x14ac:dyDescent="0.2">
      <c r="A78" s="93">
        <v>20412</v>
      </c>
      <c r="B78" s="90" t="s">
        <v>71</v>
      </c>
      <c r="C78" s="47">
        <f>[1]H28個票!D78</f>
        <v>0.8</v>
      </c>
      <c r="D78" s="47">
        <f>[1]H28個票!E78</f>
        <v>0.6</v>
      </c>
      <c r="E78" s="47">
        <f>[1]H28個票!F78</f>
        <v>19.8</v>
      </c>
      <c r="F78" s="47">
        <f>[1]H28個票!G78</f>
        <v>22.7</v>
      </c>
      <c r="G78" s="47">
        <f>[1]H28個票!H78</f>
        <v>52.4</v>
      </c>
      <c r="H78" s="47">
        <f>[1]H28個票!I78</f>
        <v>37.200000000000003</v>
      </c>
      <c r="I78" s="91">
        <f t="shared" si="15"/>
        <v>133.5</v>
      </c>
      <c r="J78" s="62"/>
      <c r="K78" s="93">
        <v>20412</v>
      </c>
      <c r="L78" s="46" t="s">
        <v>71</v>
      </c>
      <c r="M78" s="47">
        <f>[1]H28個票!J78</f>
        <v>42.9</v>
      </c>
      <c r="N78" s="47">
        <f>[1]H28個票!K78</f>
        <v>1.0999999999999999</v>
      </c>
      <c r="O78" s="47">
        <f>[1]H28個票!L78</f>
        <v>0.8</v>
      </c>
      <c r="P78" s="47">
        <f>[1]H28個票!M78</f>
        <v>0.8</v>
      </c>
      <c r="Q78" s="47">
        <f>[1]H28個票!N78</f>
        <v>0.60000000000000009</v>
      </c>
      <c r="R78" s="47">
        <f>[1]H28個票!O78</f>
        <v>2</v>
      </c>
      <c r="S78" s="49">
        <f t="shared" si="11"/>
        <v>48.199999999999996</v>
      </c>
      <c r="T78" s="32"/>
      <c r="U78" s="50" t="s">
        <v>37</v>
      </c>
      <c r="V78" s="51" t="s">
        <v>71</v>
      </c>
      <c r="W78" s="52">
        <f t="shared" si="12"/>
        <v>0.8</v>
      </c>
      <c r="X78" s="53">
        <f t="shared" si="12"/>
        <v>0.6</v>
      </c>
      <c r="Y78" s="53">
        <f t="shared" si="12"/>
        <v>19.8</v>
      </c>
      <c r="Z78" s="53">
        <f t="shared" si="12"/>
        <v>22.7</v>
      </c>
      <c r="AA78" s="53">
        <f t="shared" si="12"/>
        <v>52.4</v>
      </c>
      <c r="AB78" s="53">
        <f t="shared" si="12"/>
        <v>37.200000000000003</v>
      </c>
      <c r="AC78" s="53">
        <f t="shared" si="13"/>
        <v>42.9</v>
      </c>
      <c r="AD78" s="53">
        <f t="shared" si="13"/>
        <v>1.0999999999999999</v>
      </c>
      <c r="AE78" s="53">
        <f t="shared" si="13"/>
        <v>0.8</v>
      </c>
      <c r="AF78" s="53">
        <f t="shared" si="13"/>
        <v>0.8</v>
      </c>
      <c r="AG78" s="53">
        <f t="shared" si="13"/>
        <v>0.60000000000000009</v>
      </c>
      <c r="AH78" s="53">
        <f t="shared" si="13"/>
        <v>2</v>
      </c>
      <c r="AI78" s="54">
        <f t="shared" si="14"/>
        <v>181.70000000000002</v>
      </c>
    </row>
    <row r="79" spans="1:35" ht="18.95" customHeight="1" x14ac:dyDescent="0.2">
      <c r="A79" s="63" t="s">
        <v>37</v>
      </c>
      <c r="B79" s="90" t="s">
        <v>72</v>
      </c>
      <c r="C79" s="94">
        <f>[1]H28個票!D79</f>
        <v>0.2</v>
      </c>
      <c r="D79" s="94">
        <f>[1]H28個票!E79</f>
        <v>0.9</v>
      </c>
      <c r="E79" s="94">
        <f>[1]H28個票!F79</f>
        <v>0.9</v>
      </c>
      <c r="F79" s="94">
        <f>[1]H28個票!G79</f>
        <v>1.2</v>
      </c>
      <c r="G79" s="94">
        <f>[1]H28個票!H79</f>
        <v>2.2000000000000002</v>
      </c>
      <c r="H79" s="94">
        <f>[1]H28個票!I79</f>
        <v>2.8</v>
      </c>
      <c r="I79" s="91">
        <f>SUM(C79:H79)</f>
        <v>8.1999999999999993</v>
      </c>
      <c r="J79" s="62"/>
      <c r="K79" s="63" t="s">
        <v>37</v>
      </c>
      <c r="L79" s="46" t="s">
        <v>72</v>
      </c>
      <c r="M79" s="48">
        <f>[1]H28個票!J79</f>
        <v>0.5</v>
      </c>
      <c r="N79" s="48">
        <f>[1]H28個票!K79</f>
        <v>0.1</v>
      </c>
      <c r="O79" s="48">
        <f>[1]H28個票!L79</f>
        <v>0.1</v>
      </c>
      <c r="P79" s="48">
        <f>[1]H28個票!M79</f>
        <v>0.3</v>
      </c>
      <c r="Q79" s="48">
        <f>[1]H28個票!N79</f>
        <v>0.2</v>
      </c>
      <c r="R79" s="48">
        <f>[1]H28個票!O79</f>
        <v>0.1</v>
      </c>
      <c r="S79" s="49">
        <f t="shared" si="11"/>
        <v>1.3</v>
      </c>
      <c r="T79" s="32"/>
      <c r="U79" s="50" t="s">
        <v>37</v>
      </c>
      <c r="V79" s="51" t="s">
        <v>72</v>
      </c>
      <c r="W79" s="52">
        <f t="shared" si="12"/>
        <v>0.2</v>
      </c>
      <c r="X79" s="53">
        <f t="shared" si="12"/>
        <v>0.9</v>
      </c>
      <c r="Y79" s="53">
        <f t="shared" si="12"/>
        <v>0.9</v>
      </c>
      <c r="Z79" s="53">
        <f t="shared" si="12"/>
        <v>1.2</v>
      </c>
      <c r="AA79" s="53">
        <f t="shared" si="12"/>
        <v>2.2000000000000002</v>
      </c>
      <c r="AB79" s="53">
        <f t="shared" si="12"/>
        <v>2.8</v>
      </c>
      <c r="AC79" s="53">
        <f t="shared" si="13"/>
        <v>0.5</v>
      </c>
      <c r="AD79" s="53">
        <f t="shared" si="13"/>
        <v>0.1</v>
      </c>
      <c r="AE79" s="53">
        <f t="shared" si="13"/>
        <v>0.1</v>
      </c>
      <c r="AF79" s="53">
        <f t="shared" si="13"/>
        <v>0.3</v>
      </c>
      <c r="AG79" s="53">
        <f t="shared" si="13"/>
        <v>0.2</v>
      </c>
      <c r="AH79" s="53">
        <f t="shared" si="13"/>
        <v>0.1</v>
      </c>
      <c r="AI79" s="54">
        <f t="shared" si="14"/>
        <v>9.4999999999999982</v>
      </c>
    </row>
    <row r="80" spans="1:35" ht="18.95" customHeight="1" thickBot="1" x14ac:dyDescent="0.25">
      <c r="A80" s="65" t="s">
        <v>37</v>
      </c>
      <c r="B80" s="95" t="s">
        <v>48</v>
      </c>
      <c r="C80" s="96">
        <f>[1]H28個票!D80</f>
        <v>0.2</v>
      </c>
      <c r="D80" s="96">
        <f>[1]H28個票!E80</f>
        <v>0.9</v>
      </c>
      <c r="E80" s="96">
        <f>[1]H28個票!F80</f>
        <v>0.9</v>
      </c>
      <c r="F80" s="96">
        <f>[1]H28個票!G80</f>
        <v>1.5</v>
      </c>
      <c r="G80" s="96">
        <f>[1]H28個票!H80</f>
        <v>2.7</v>
      </c>
      <c r="H80" s="96">
        <f>[1]H28個票!I80</f>
        <v>3.4</v>
      </c>
      <c r="I80" s="97">
        <f>SUM(C80:H80)</f>
        <v>9.6</v>
      </c>
      <c r="J80" s="62"/>
      <c r="K80" s="65" t="s">
        <v>37</v>
      </c>
      <c r="L80" s="57" t="s">
        <v>48</v>
      </c>
      <c r="M80" s="47">
        <f>[1]H28個票!J80</f>
        <v>0.7</v>
      </c>
      <c r="N80" s="47">
        <f>[1]H28個票!K80</f>
        <v>0.1</v>
      </c>
      <c r="O80" s="47">
        <f>[1]H28個票!L80</f>
        <v>0.1</v>
      </c>
      <c r="P80" s="47">
        <f>[1]H28個票!M80</f>
        <v>0.3</v>
      </c>
      <c r="Q80" s="47">
        <f>[1]H28個票!N80</f>
        <v>0.2</v>
      </c>
      <c r="R80" s="47">
        <f>[1]H28個票!O80</f>
        <v>0.3</v>
      </c>
      <c r="S80" s="49">
        <f t="shared" si="11"/>
        <v>1.7</v>
      </c>
      <c r="T80" s="32"/>
      <c r="U80" s="50" t="s">
        <v>37</v>
      </c>
      <c r="V80" s="58" t="s">
        <v>48</v>
      </c>
      <c r="W80" s="52">
        <f t="shared" si="12"/>
        <v>0.2</v>
      </c>
      <c r="X80" s="53">
        <f t="shared" si="12"/>
        <v>0.9</v>
      </c>
      <c r="Y80" s="53">
        <f t="shared" si="12"/>
        <v>0.9</v>
      </c>
      <c r="Z80" s="53">
        <f t="shared" si="12"/>
        <v>1.5</v>
      </c>
      <c r="AA80" s="53">
        <f t="shared" si="12"/>
        <v>2.7</v>
      </c>
      <c r="AB80" s="53">
        <f t="shared" si="12"/>
        <v>3.4</v>
      </c>
      <c r="AC80" s="53">
        <f t="shared" si="13"/>
        <v>0.7</v>
      </c>
      <c r="AD80" s="53">
        <f t="shared" si="13"/>
        <v>0.1</v>
      </c>
      <c r="AE80" s="53">
        <f t="shared" si="13"/>
        <v>0.1</v>
      </c>
      <c r="AF80" s="53">
        <f t="shared" si="13"/>
        <v>0.3</v>
      </c>
      <c r="AG80" s="53">
        <f t="shared" si="13"/>
        <v>0.2</v>
      </c>
      <c r="AH80" s="53">
        <f t="shared" si="13"/>
        <v>0.3</v>
      </c>
      <c r="AI80" s="59">
        <f t="shared" si="14"/>
        <v>11.299999999999999</v>
      </c>
    </row>
    <row r="81" spans="1:35" ht="18.95" customHeight="1" x14ac:dyDescent="0.2">
      <c r="A81" s="63" t="s">
        <v>38</v>
      </c>
      <c r="B81" s="68" t="s">
        <v>67</v>
      </c>
      <c r="C81" s="88">
        <f>[1]H28個票!D81</f>
        <v>17.8</v>
      </c>
      <c r="D81" s="88">
        <f>[1]H28個票!E81</f>
        <v>33.9</v>
      </c>
      <c r="E81" s="88">
        <f>[1]H28個票!F81</f>
        <v>28.8</v>
      </c>
      <c r="F81" s="88">
        <f>[1]H28個票!G81</f>
        <v>115</v>
      </c>
      <c r="G81" s="88">
        <f>[1]H28個票!H81</f>
        <v>90.7</v>
      </c>
      <c r="H81" s="88">
        <f>[1]H28個票!I81</f>
        <v>33.9</v>
      </c>
      <c r="I81" s="99">
        <f t="shared" si="15"/>
        <v>320.09999999999997</v>
      </c>
      <c r="J81" s="62"/>
      <c r="K81" s="63" t="s">
        <v>38</v>
      </c>
      <c r="L81" s="37" t="s">
        <v>68</v>
      </c>
      <c r="M81" s="38">
        <f>[1]H28個票!J81</f>
        <v>29.7</v>
      </c>
      <c r="N81" s="38">
        <f>[1]H28個票!K81</f>
        <v>15.9</v>
      </c>
      <c r="O81" s="38">
        <f>[1]H28個票!L81</f>
        <v>13.7</v>
      </c>
      <c r="P81" s="38">
        <f>[1]H28個票!M81</f>
        <v>16.899999999999999</v>
      </c>
      <c r="Q81" s="38">
        <f>[1]H28個票!N81</f>
        <v>17.8</v>
      </c>
      <c r="R81" s="38">
        <f>[1]H28個票!O81</f>
        <v>17.8</v>
      </c>
      <c r="S81" s="39">
        <f t="shared" si="11"/>
        <v>111.79999999999998</v>
      </c>
      <c r="T81" s="32"/>
      <c r="U81" s="40" t="s">
        <v>38</v>
      </c>
      <c r="V81" s="41" t="s">
        <v>67</v>
      </c>
      <c r="W81" s="42">
        <f t="shared" si="12"/>
        <v>17.8</v>
      </c>
      <c r="X81" s="43">
        <f t="shared" si="12"/>
        <v>33.9</v>
      </c>
      <c r="Y81" s="43">
        <f t="shared" si="12"/>
        <v>28.8</v>
      </c>
      <c r="Z81" s="43">
        <f t="shared" si="12"/>
        <v>115</v>
      </c>
      <c r="AA81" s="43">
        <f t="shared" si="12"/>
        <v>90.7</v>
      </c>
      <c r="AB81" s="43">
        <f t="shared" si="12"/>
        <v>33.9</v>
      </c>
      <c r="AC81" s="43">
        <f t="shared" si="13"/>
        <v>29.7</v>
      </c>
      <c r="AD81" s="43">
        <f t="shared" si="13"/>
        <v>15.9</v>
      </c>
      <c r="AE81" s="43">
        <f t="shared" si="13"/>
        <v>13.7</v>
      </c>
      <c r="AF81" s="43">
        <f t="shared" si="13"/>
        <v>16.899999999999999</v>
      </c>
      <c r="AG81" s="43">
        <f t="shared" si="13"/>
        <v>17.8</v>
      </c>
      <c r="AH81" s="43">
        <f t="shared" si="13"/>
        <v>17.8</v>
      </c>
      <c r="AI81" s="44">
        <f t="shared" si="14"/>
        <v>431.89999999999992</v>
      </c>
    </row>
    <row r="82" spans="1:35" ht="18.95" customHeight="1" x14ac:dyDescent="0.2">
      <c r="A82" s="63" t="s">
        <v>38</v>
      </c>
      <c r="B82" s="46" t="s">
        <v>69</v>
      </c>
      <c r="C82" s="47">
        <f>[1]H28個票!D82</f>
        <v>2.2999999999999998</v>
      </c>
      <c r="D82" s="47">
        <f>[1]H28個票!E82</f>
        <v>2.6</v>
      </c>
      <c r="E82" s="47">
        <f>[1]H28個票!F82</f>
        <v>3.7</v>
      </c>
      <c r="F82" s="47">
        <f>[1]H28個票!G82</f>
        <v>3.2</v>
      </c>
      <c r="G82" s="47">
        <f>[1]H28個票!H82</f>
        <v>2.9</v>
      </c>
      <c r="H82" s="47">
        <f>[1]H28個票!I82</f>
        <v>3.5</v>
      </c>
      <c r="I82" s="91">
        <f t="shared" si="15"/>
        <v>18.200000000000003</v>
      </c>
      <c r="J82" s="62"/>
      <c r="K82" s="63" t="s">
        <v>38</v>
      </c>
      <c r="L82" s="46" t="s">
        <v>69</v>
      </c>
      <c r="M82" s="47">
        <f>[1]H28個票!J82</f>
        <v>3.8</v>
      </c>
      <c r="N82" s="47">
        <f>[1]H28個票!K82</f>
        <v>2.9</v>
      </c>
      <c r="O82" s="47">
        <f>[1]H28個票!L82</f>
        <v>1.9</v>
      </c>
      <c r="P82" s="47">
        <f>[1]H28個票!M82</f>
        <v>1.7</v>
      </c>
      <c r="Q82" s="47">
        <f>[1]H28個票!N82</f>
        <v>2</v>
      </c>
      <c r="R82" s="47">
        <f>[1]H28個票!O82</f>
        <v>2.2999999999999998</v>
      </c>
      <c r="S82" s="49">
        <f t="shared" si="11"/>
        <v>14.599999999999998</v>
      </c>
      <c r="T82" s="32"/>
      <c r="U82" s="50" t="s">
        <v>38</v>
      </c>
      <c r="V82" s="51" t="s">
        <v>69</v>
      </c>
      <c r="W82" s="52">
        <f t="shared" si="12"/>
        <v>2.2999999999999998</v>
      </c>
      <c r="X82" s="53">
        <f t="shared" si="12"/>
        <v>2.6</v>
      </c>
      <c r="Y82" s="53">
        <f t="shared" si="12"/>
        <v>3.7</v>
      </c>
      <c r="Z82" s="53">
        <f t="shared" si="12"/>
        <v>3.2</v>
      </c>
      <c r="AA82" s="53">
        <f t="shared" si="12"/>
        <v>2.9</v>
      </c>
      <c r="AB82" s="53">
        <f t="shared" si="12"/>
        <v>3.5</v>
      </c>
      <c r="AC82" s="53">
        <f t="shared" si="13"/>
        <v>3.8</v>
      </c>
      <c r="AD82" s="53">
        <f t="shared" si="13"/>
        <v>2.9</v>
      </c>
      <c r="AE82" s="53">
        <f t="shared" si="13"/>
        <v>1.9</v>
      </c>
      <c r="AF82" s="53">
        <f t="shared" si="13"/>
        <v>1.7</v>
      </c>
      <c r="AG82" s="53">
        <f t="shared" si="13"/>
        <v>2</v>
      </c>
      <c r="AH82" s="53">
        <f t="shared" si="13"/>
        <v>2.2999999999999998</v>
      </c>
      <c r="AI82" s="54">
        <f t="shared" si="14"/>
        <v>32.799999999999997</v>
      </c>
    </row>
    <row r="83" spans="1:35" ht="18.95" customHeight="1" x14ac:dyDescent="0.2">
      <c r="A83" s="140" t="s">
        <v>38</v>
      </c>
      <c r="B83" s="46" t="s">
        <v>70</v>
      </c>
      <c r="C83" s="47">
        <f>[1]H28個票!D83</f>
        <v>15.5</v>
      </c>
      <c r="D83" s="47">
        <f>[1]H28個票!E83</f>
        <v>31.299999999999997</v>
      </c>
      <c r="E83" s="47">
        <f>[1]H28個票!F83</f>
        <v>25.1</v>
      </c>
      <c r="F83" s="47">
        <f>[1]H28個票!G83</f>
        <v>111.8</v>
      </c>
      <c r="G83" s="47">
        <f>[1]H28個票!H83</f>
        <v>87.8</v>
      </c>
      <c r="H83" s="47">
        <f>[1]H28個票!I83</f>
        <v>30.4</v>
      </c>
      <c r="I83" s="91">
        <f t="shared" si="15"/>
        <v>301.89999999999998</v>
      </c>
      <c r="J83" s="62"/>
      <c r="K83" s="140" t="s">
        <v>38</v>
      </c>
      <c r="L83" s="46" t="s">
        <v>70</v>
      </c>
      <c r="M83" s="47">
        <f>[1]H28個票!J83</f>
        <v>25.9</v>
      </c>
      <c r="N83" s="47">
        <f>[1]H28個票!K83</f>
        <v>13</v>
      </c>
      <c r="O83" s="47">
        <f>[1]H28個票!L83</f>
        <v>11.799999999999999</v>
      </c>
      <c r="P83" s="47">
        <f>[1]H28個票!M83</f>
        <v>15.2</v>
      </c>
      <c r="Q83" s="47">
        <f>[1]H28個票!N83</f>
        <v>15.8</v>
      </c>
      <c r="R83" s="47">
        <f>[1]H28個票!O83</f>
        <v>15.5</v>
      </c>
      <c r="S83" s="49">
        <f t="shared" si="11"/>
        <v>97.199999999999989</v>
      </c>
      <c r="T83" s="32"/>
      <c r="U83" s="55" t="s">
        <v>38</v>
      </c>
      <c r="V83" s="51" t="s">
        <v>70</v>
      </c>
      <c r="W83" s="52">
        <f t="shared" si="12"/>
        <v>15.5</v>
      </c>
      <c r="X83" s="53">
        <f t="shared" si="12"/>
        <v>31.299999999999997</v>
      </c>
      <c r="Y83" s="53">
        <f t="shared" si="12"/>
        <v>25.1</v>
      </c>
      <c r="Z83" s="53">
        <f t="shared" si="12"/>
        <v>111.8</v>
      </c>
      <c r="AA83" s="53">
        <f t="shared" si="12"/>
        <v>87.8</v>
      </c>
      <c r="AB83" s="53">
        <f t="shared" si="12"/>
        <v>30.4</v>
      </c>
      <c r="AC83" s="53">
        <f t="shared" si="13"/>
        <v>25.9</v>
      </c>
      <c r="AD83" s="53">
        <f t="shared" si="13"/>
        <v>13</v>
      </c>
      <c r="AE83" s="53">
        <f t="shared" si="13"/>
        <v>11.799999999999999</v>
      </c>
      <c r="AF83" s="53">
        <f t="shared" si="13"/>
        <v>15.2</v>
      </c>
      <c r="AG83" s="53">
        <f t="shared" si="13"/>
        <v>15.8</v>
      </c>
      <c r="AH83" s="53">
        <f t="shared" si="13"/>
        <v>15.5</v>
      </c>
      <c r="AI83" s="54">
        <f t="shared" si="14"/>
        <v>399.09999999999997</v>
      </c>
    </row>
    <row r="84" spans="1:35" ht="18.95" customHeight="1" x14ac:dyDescent="0.2">
      <c r="A84" s="67">
        <v>20413</v>
      </c>
      <c r="B84" s="46" t="s">
        <v>71</v>
      </c>
      <c r="C84" s="47">
        <f>[1]H28個票!D84</f>
        <v>11.3</v>
      </c>
      <c r="D84" s="47">
        <f>[1]H28個票!E84</f>
        <v>25.799999999999997</v>
      </c>
      <c r="E84" s="47">
        <f>[1]H28個票!F84</f>
        <v>19.3</v>
      </c>
      <c r="F84" s="47">
        <f>[1]H28個票!G84</f>
        <v>103.3</v>
      </c>
      <c r="G84" s="47">
        <f>[1]H28個票!H84</f>
        <v>78.3</v>
      </c>
      <c r="H84" s="47">
        <f>[1]H28個票!I84</f>
        <v>23.4</v>
      </c>
      <c r="I84" s="91">
        <f t="shared" si="15"/>
        <v>261.39999999999998</v>
      </c>
      <c r="J84" s="62"/>
      <c r="K84" s="67">
        <v>20413</v>
      </c>
      <c r="L84" s="46" t="s">
        <v>71</v>
      </c>
      <c r="M84" s="47">
        <f>[1]H28個票!J84</f>
        <v>19.600000000000001</v>
      </c>
      <c r="N84" s="47">
        <f>[1]H28個票!K84</f>
        <v>7.9</v>
      </c>
      <c r="O84" s="47">
        <f>[1]H28個票!L84</f>
        <v>7.2999999999999989</v>
      </c>
      <c r="P84" s="47">
        <f>[1]H28個票!M84</f>
        <v>11.499999999999998</v>
      </c>
      <c r="Q84" s="47">
        <f>[1]H28個票!N84</f>
        <v>11.5</v>
      </c>
      <c r="R84" s="47">
        <f>[1]H28個票!O84</f>
        <v>10.5</v>
      </c>
      <c r="S84" s="49">
        <f t="shared" si="11"/>
        <v>68.3</v>
      </c>
      <c r="T84" s="32"/>
      <c r="U84" s="50" t="s">
        <v>38</v>
      </c>
      <c r="V84" s="51" t="s">
        <v>71</v>
      </c>
      <c r="W84" s="52">
        <f t="shared" si="12"/>
        <v>11.3</v>
      </c>
      <c r="X84" s="53">
        <f t="shared" si="12"/>
        <v>25.799999999999997</v>
      </c>
      <c r="Y84" s="53">
        <f t="shared" si="12"/>
        <v>19.3</v>
      </c>
      <c r="Z84" s="53">
        <f t="shared" si="12"/>
        <v>103.3</v>
      </c>
      <c r="AA84" s="53">
        <f t="shared" si="12"/>
        <v>78.3</v>
      </c>
      <c r="AB84" s="53">
        <f t="shared" si="12"/>
        <v>23.4</v>
      </c>
      <c r="AC84" s="53">
        <f t="shared" si="13"/>
        <v>19.600000000000001</v>
      </c>
      <c r="AD84" s="53">
        <f t="shared" si="13"/>
        <v>7.9</v>
      </c>
      <c r="AE84" s="53">
        <f t="shared" si="13"/>
        <v>7.2999999999999989</v>
      </c>
      <c r="AF84" s="53">
        <f t="shared" si="13"/>
        <v>11.499999999999998</v>
      </c>
      <c r="AG84" s="53">
        <f t="shared" si="13"/>
        <v>11.5</v>
      </c>
      <c r="AH84" s="53">
        <f t="shared" si="13"/>
        <v>10.5</v>
      </c>
      <c r="AI84" s="54">
        <f t="shared" si="14"/>
        <v>329.7</v>
      </c>
    </row>
    <row r="85" spans="1:35" ht="18.95" customHeight="1" x14ac:dyDescent="0.2">
      <c r="A85" s="63" t="s">
        <v>38</v>
      </c>
      <c r="B85" s="46" t="s">
        <v>72</v>
      </c>
      <c r="C85" s="94">
        <f>[1]H28個票!D85</f>
        <v>6.5</v>
      </c>
      <c r="D85" s="94">
        <f>[1]H28個票!E85</f>
        <v>8.1</v>
      </c>
      <c r="E85" s="94">
        <f>[1]H28個票!F85</f>
        <v>9.5</v>
      </c>
      <c r="F85" s="94">
        <f>[1]H28個票!G85</f>
        <v>11.7</v>
      </c>
      <c r="G85" s="94">
        <f>[1]H28個票!H85</f>
        <v>12.4</v>
      </c>
      <c r="H85" s="94">
        <f>[1]H28個票!I85</f>
        <v>10.5</v>
      </c>
      <c r="I85" s="91">
        <f t="shared" si="15"/>
        <v>58.699999999999996</v>
      </c>
      <c r="J85" s="62"/>
      <c r="K85" s="63" t="s">
        <v>38</v>
      </c>
      <c r="L85" s="46" t="s">
        <v>72</v>
      </c>
      <c r="M85" s="48">
        <f>[1]H28個票!J85</f>
        <v>10.1</v>
      </c>
      <c r="N85" s="48">
        <f>[1]H28個票!K85</f>
        <v>8</v>
      </c>
      <c r="O85" s="48">
        <f>[1]H28個票!L85</f>
        <v>6.4</v>
      </c>
      <c r="P85" s="48">
        <f>[1]H28個票!M85</f>
        <v>5.4</v>
      </c>
      <c r="Q85" s="48">
        <f>[1]H28個票!N85</f>
        <v>6.3</v>
      </c>
      <c r="R85" s="48">
        <f>[1]H28個票!O85</f>
        <v>7.3</v>
      </c>
      <c r="S85" s="49">
        <f t="shared" si="11"/>
        <v>43.499999999999993</v>
      </c>
      <c r="T85" s="32"/>
      <c r="U85" s="50" t="s">
        <v>38</v>
      </c>
      <c r="V85" s="51" t="s">
        <v>72</v>
      </c>
      <c r="W85" s="52">
        <f t="shared" si="12"/>
        <v>6.5</v>
      </c>
      <c r="X85" s="53">
        <f t="shared" si="12"/>
        <v>8.1</v>
      </c>
      <c r="Y85" s="53">
        <f t="shared" si="12"/>
        <v>9.5</v>
      </c>
      <c r="Z85" s="53">
        <f t="shared" si="12"/>
        <v>11.7</v>
      </c>
      <c r="AA85" s="53">
        <f t="shared" si="12"/>
        <v>12.4</v>
      </c>
      <c r="AB85" s="53">
        <f t="shared" si="12"/>
        <v>10.5</v>
      </c>
      <c r="AC85" s="53">
        <f t="shared" si="13"/>
        <v>10.1</v>
      </c>
      <c r="AD85" s="53">
        <f t="shared" si="13"/>
        <v>8</v>
      </c>
      <c r="AE85" s="53">
        <f t="shared" si="13"/>
        <v>6.4</v>
      </c>
      <c r="AF85" s="53">
        <f t="shared" si="13"/>
        <v>5.4</v>
      </c>
      <c r="AG85" s="53">
        <f t="shared" si="13"/>
        <v>6.3</v>
      </c>
      <c r="AH85" s="53">
        <f t="shared" si="13"/>
        <v>7.3</v>
      </c>
      <c r="AI85" s="54">
        <f t="shared" si="14"/>
        <v>102.2</v>
      </c>
    </row>
    <row r="86" spans="1:35" ht="18.95" customHeight="1" thickBot="1" x14ac:dyDescent="0.25">
      <c r="A86" s="65" t="s">
        <v>38</v>
      </c>
      <c r="B86" s="66" t="s">
        <v>48</v>
      </c>
      <c r="C86" s="96">
        <f>[1]H28個票!D86</f>
        <v>7.2</v>
      </c>
      <c r="D86" s="96">
        <f>[1]H28個票!E86</f>
        <v>8.9</v>
      </c>
      <c r="E86" s="96">
        <f>[1]H28個票!F86</f>
        <v>10.5</v>
      </c>
      <c r="F86" s="96">
        <f>[1]H28個票!G86</f>
        <v>12.9</v>
      </c>
      <c r="G86" s="96">
        <f>[1]H28個票!H86</f>
        <v>13.6</v>
      </c>
      <c r="H86" s="96">
        <f>[1]H28個票!I86</f>
        <v>11.6</v>
      </c>
      <c r="I86" s="97">
        <f t="shared" si="15"/>
        <v>64.7</v>
      </c>
      <c r="J86" s="62"/>
      <c r="K86" s="65" t="s">
        <v>38</v>
      </c>
      <c r="L86" s="57" t="s">
        <v>48</v>
      </c>
      <c r="M86" s="47">
        <f>[1]H28個票!J86</f>
        <v>11.1</v>
      </c>
      <c r="N86" s="47">
        <f>[1]H28個票!K86</f>
        <v>8.8000000000000007</v>
      </c>
      <c r="O86" s="47">
        <f>[1]H28個票!L86</f>
        <v>7</v>
      </c>
      <c r="P86" s="47">
        <f>[1]H28個票!M86</f>
        <v>5.9</v>
      </c>
      <c r="Q86" s="47">
        <f>[1]H28個票!N86</f>
        <v>6.9</v>
      </c>
      <c r="R86" s="47">
        <f>[1]H28個票!O86</f>
        <v>8</v>
      </c>
      <c r="S86" s="49">
        <f t="shared" si="11"/>
        <v>47.699999999999996</v>
      </c>
      <c r="T86" s="32"/>
      <c r="U86" s="50" t="s">
        <v>38</v>
      </c>
      <c r="V86" s="58" t="s">
        <v>48</v>
      </c>
      <c r="W86" s="52">
        <f t="shared" si="12"/>
        <v>7.2</v>
      </c>
      <c r="X86" s="53">
        <f t="shared" si="12"/>
        <v>8.9</v>
      </c>
      <c r="Y86" s="53">
        <f t="shared" si="12"/>
        <v>10.5</v>
      </c>
      <c r="Z86" s="53">
        <f t="shared" si="12"/>
        <v>12.9</v>
      </c>
      <c r="AA86" s="53">
        <f t="shared" si="12"/>
        <v>13.6</v>
      </c>
      <c r="AB86" s="53">
        <f t="shared" si="12"/>
        <v>11.6</v>
      </c>
      <c r="AC86" s="53">
        <f t="shared" si="13"/>
        <v>11.1</v>
      </c>
      <c r="AD86" s="53">
        <f t="shared" si="13"/>
        <v>8.8000000000000007</v>
      </c>
      <c r="AE86" s="53">
        <f t="shared" si="13"/>
        <v>7</v>
      </c>
      <c r="AF86" s="53">
        <f t="shared" si="13"/>
        <v>5.9</v>
      </c>
      <c r="AG86" s="53">
        <f t="shared" si="13"/>
        <v>6.9</v>
      </c>
      <c r="AH86" s="53">
        <f t="shared" si="13"/>
        <v>8</v>
      </c>
      <c r="AI86" s="59">
        <f t="shared" si="14"/>
        <v>112.4</v>
      </c>
    </row>
    <row r="87" spans="1:35" ht="18.95" customHeight="1" x14ac:dyDescent="0.2">
      <c r="A87" s="60" t="s">
        <v>39</v>
      </c>
      <c r="B87" s="61" t="s">
        <v>67</v>
      </c>
      <c r="C87" s="88">
        <f>[1]H28個票!D87</f>
        <v>6.6</v>
      </c>
      <c r="D87" s="88">
        <f>[1]H28個票!E87</f>
        <v>8.6999999999999993</v>
      </c>
      <c r="E87" s="88">
        <f>[1]H28個票!F87</f>
        <v>8.9</v>
      </c>
      <c r="F87" s="88">
        <f>[1]H28個票!G87</f>
        <v>20</v>
      </c>
      <c r="G87" s="88">
        <f>[1]H28個票!H87</f>
        <v>22.5</v>
      </c>
      <c r="H87" s="88">
        <f>[1]H28個票!I87</f>
        <v>10.6</v>
      </c>
      <c r="I87" s="89">
        <f t="shared" si="15"/>
        <v>77.3</v>
      </c>
      <c r="J87" s="62"/>
      <c r="K87" s="60" t="s">
        <v>39</v>
      </c>
      <c r="L87" s="37" t="s">
        <v>68</v>
      </c>
      <c r="M87" s="38">
        <f>[1]H28個票!J87</f>
        <v>9.1</v>
      </c>
      <c r="N87" s="38">
        <f>[1]H28個票!K87</f>
        <v>6.4</v>
      </c>
      <c r="O87" s="38">
        <f>[1]H28個票!L87</f>
        <v>3.9</v>
      </c>
      <c r="P87" s="38">
        <f>[1]H28個票!M87</f>
        <v>4.2</v>
      </c>
      <c r="Q87" s="38">
        <f>[1]H28個票!N87</f>
        <v>4.2</v>
      </c>
      <c r="R87" s="38">
        <f>[1]H28個票!O87</f>
        <v>5.3</v>
      </c>
      <c r="S87" s="39">
        <f t="shared" si="11"/>
        <v>33.099999999999994</v>
      </c>
      <c r="T87" s="32"/>
      <c r="U87" s="40" t="s">
        <v>39</v>
      </c>
      <c r="V87" s="41" t="s">
        <v>67</v>
      </c>
      <c r="W87" s="42">
        <f t="shared" si="12"/>
        <v>6.6</v>
      </c>
      <c r="X87" s="43">
        <f t="shared" si="12"/>
        <v>8.6999999999999993</v>
      </c>
      <c r="Y87" s="43">
        <f t="shared" si="12"/>
        <v>8.9</v>
      </c>
      <c r="Z87" s="43">
        <f t="shared" si="12"/>
        <v>20</v>
      </c>
      <c r="AA87" s="43">
        <f t="shared" si="12"/>
        <v>22.5</v>
      </c>
      <c r="AB87" s="43">
        <f t="shared" si="12"/>
        <v>10.6</v>
      </c>
      <c r="AC87" s="43">
        <f t="shared" si="13"/>
        <v>9.1</v>
      </c>
      <c r="AD87" s="43">
        <f t="shared" si="13"/>
        <v>6.4</v>
      </c>
      <c r="AE87" s="43">
        <f t="shared" si="13"/>
        <v>3.9</v>
      </c>
      <c r="AF87" s="43">
        <f t="shared" si="13"/>
        <v>4.2</v>
      </c>
      <c r="AG87" s="43">
        <f t="shared" si="13"/>
        <v>4.2</v>
      </c>
      <c r="AH87" s="43">
        <f t="shared" si="13"/>
        <v>5.3</v>
      </c>
      <c r="AI87" s="44">
        <f t="shared" si="14"/>
        <v>110.4</v>
      </c>
    </row>
    <row r="88" spans="1:35" ht="18.95" customHeight="1" x14ac:dyDescent="0.2">
      <c r="A88" s="63" t="s">
        <v>39</v>
      </c>
      <c r="B88" s="46" t="s">
        <v>69</v>
      </c>
      <c r="C88" s="47">
        <f>[1]H28個票!D88</f>
        <v>0</v>
      </c>
      <c r="D88" s="47">
        <f>[1]H28個票!E88</f>
        <v>0.1</v>
      </c>
      <c r="E88" s="47">
        <f>[1]H28個票!F88</f>
        <v>0.1</v>
      </c>
      <c r="F88" s="47">
        <f>[1]H28個票!G88</f>
        <v>0.7</v>
      </c>
      <c r="G88" s="47">
        <f>[1]H28個票!H88</f>
        <v>0.7</v>
      </c>
      <c r="H88" s="47">
        <f>[1]H28個票!I88</f>
        <v>0.2</v>
      </c>
      <c r="I88" s="91">
        <f t="shared" si="15"/>
        <v>1.7999999999999998</v>
      </c>
      <c r="J88" s="62"/>
      <c r="K88" s="63" t="s">
        <v>39</v>
      </c>
      <c r="L88" s="46" t="s">
        <v>69</v>
      </c>
      <c r="M88" s="47">
        <f>[1]H28個票!J88</f>
        <v>0.1</v>
      </c>
      <c r="N88" s="47">
        <f>[1]H28個票!K88</f>
        <v>0</v>
      </c>
      <c r="O88" s="47">
        <f>[1]H28個票!L88</f>
        <v>0</v>
      </c>
      <c r="P88" s="47">
        <f>[1]H28個票!M88</f>
        <v>0</v>
      </c>
      <c r="Q88" s="47">
        <f>[1]H28個票!N88</f>
        <v>0</v>
      </c>
      <c r="R88" s="47">
        <f>[1]H28個票!O88</f>
        <v>0</v>
      </c>
      <c r="S88" s="49">
        <f t="shared" si="11"/>
        <v>0.1</v>
      </c>
      <c r="T88" s="32"/>
      <c r="U88" s="50" t="s">
        <v>39</v>
      </c>
      <c r="V88" s="51" t="s">
        <v>69</v>
      </c>
      <c r="W88" s="52">
        <f t="shared" si="12"/>
        <v>0</v>
      </c>
      <c r="X88" s="53">
        <f t="shared" si="12"/>
        <v>0.1</v>
      </c>
      <c r="Y88" s="53">
        <f t="shared" si="12"/>
        <v>0.1</v>
      </c>
      <c r="Z88" s="53">
        <f t="shared" si="12"/>
        <v>0.7</v>
      </c>
      <c r="AA88" s="53">
        <f t="shared" si="12"/>
        <v>0.7</v>
      </c>
      <c r="AB88" s="53">
        <f t="shared" si="12"/>
        <v>0.2</v>
      </c>
      <c r="AC88" s="53">
        <f t="shared" si="13"/>
        <v>0.1</v>
      </c>
      <c r="AD88" s="53">
        <f t="shared" si="13"/>
        <v>0</v>
      </c>
      <c r="AE88" s="53">
        <f t="shared" si="13"/>
        <v>0</v>
      </c>
      <c r="AF88" s="53">
        <f t="shared" si="13"/>
        <v>0</v>
      </c>
      <c r="AG88" s="53">
        <f t="shared" si="13"/>
        <v>0</v>
      </c>
      <c r="AH88" s="53">
        <f t="shared" si="13"/>
        <v>0</v>
      </c>
      <c r="AI88" s="54">
        <f t="shared" si="14"/>
        <v>1.9</v>
      </c>
    </row>
    <row r="89" spans="1:35" ht="18.95" customHeight="1" x14ac:dyDescent="0.2">
      <c r="A89" s="140" t="s">
        <v>39</v>
      </c>
      <c r="B89" s="46" t="s">
        <v>70</v>
      </c>
      <c r="C89" s="47">
        <f>[1]H28個票!D89</f>
        <v>6.6</v>
      </c>
      <c r="D89" s="47">
        <f>[1]H28個票!E89</f>
        <v>8.6</v>
      </c>
      <c r="E89" s="47">
        <f>[1]H28個票!F89</f>
        <v>8.8000000000000007</v>
      </c>
      <c r="F89" s="47">
        <f>[1]H28個票!G89</f>
        <v>19.3</v>
      </c>
      <c r="G89" s="47">
        <f>[1]H28個票!H89</f>
        <v>21.8</v>
      </c>
      <c r="H89" s="47">
        <f>[1]H28個票!I89</f>
        <v>10.4</v>
      </c>
      <c r="I89" s="91">
        <f t="shared" si="15"/>
        <v>75.5</v>
      </c>
      <c r="J89" s="62"/>
      <c r="K89" s="140" t="s">
        <v>39</v>
      </c>
      <c r="L89" s="46" t="s">
        <v>70</v>
      </c>
      <c r="M89" s="47">
        <f>[1]H28個票!J89</f>
        <v>9</v>
      </c>
      <c r="N89" s="47">
        <f>[1]H28個票!K89</f>
        <v>6.4</v>
      </c>
      <c r="O89" s="47">
        <f>[1]H28個票!L89</f>
        <v>3.9</v>
      </c>
      <c r="P89" s="47">
        <f>[1]H28個票!M89</f>
        <v>4.2</v>
      </c>
      <c r="Q89" s="47">
        <f>[1]H28個票!N89</f>
        <v>4.2</v>
      </c>
      <c r="R89" s="47">
        <f>[1]H28個票!O89</f>
        <v>5.3</v>
      </c>
      <c r="S89" s="49">
        <f t="shared" si="11"/>
        <v>33</v>
      </c>
      <c r="T89" s="32"/>
      <c r="U89" s="55" t="s">
        <v>39</v>
      </c>
      <c r="V89" s="51" t="s">
        <v>70</v>
      </c>
      <c r="W89" s="52">
        <f t="shared" si="12"/>
        <v>6.6</v>
      </c>
      <c r="X89" s="53">
        <f t="shared" si="12"/>
        <v>8.6</v>
      </c>
      <c r="Y89" s="53">
        <f t="shared" si="12"/>
        <v>8.8000000000000007</v>
      </c>
      <c r="Z89" s="53">
        <f t="shared" si="12"/>
        <v>19.3</v>
      </c>
      <c r="AA89" s="53">
        <f t="shared" si="12"/>
        <v>21.8</v>
      </c>
      <c r="AB89" s="53">
        <f t="shared" si="12"/>
        <v>10.4</v>
      </c>
      <c r="AC89" s="53">
        <f t="shared" si="13"/>
        <v>9</v>
      </c>
      <c r="AD89" s="53">
        <f t="shared" si="13"/>
        <v>6.4</v>
      </c>
      <c r="AE89" s="53">
        <f t="shared" si="13"/>
        <v>3.9</v>
      </c>
      <c r="AF89" s="53">
        <f t="shared" si="13"/>
        <v>4.2</v>
      </c>
      <c r="AG89" s="53">
        <f t="shared" si="13"/>
        <v>4.2</v>
      </c>
      <c r="AH89" s="53">
        <f t="shared" si="13"/>
        <v>5.3</v>
      </c>
      <c r="AI89" s="54">
        <f t="shared" si="14"/>
        <v>108.50000000000001</v>
      </c>
    </row>
    <row r="90" spans="1:35" ht="18.95" customHeight="1" x14ac:dyDescent="0.2">
      <c r="A90" s="67">
        <v>20414</v>
      </c>
      <c r="B90" s="46" t="s">
        <v>71</v>
      </c>
      <c r="C90" s="47">
        <f>[1]H28個票!D90</f>
        <v>6.5</v>
      </c>
      <c r="D90" s="47">
        <f>[1]H28個票!E90</f>
        <v>8.5</v>
      </c>
      <c r="E90" s="47">
        <f>[1]H28個票!F90</f>
        <v>8.7000000000000011</v>
      </c>
      <c r="F90" s="47">
        <f>[1]H28個票!G90</f>
        <v>19.8</v>
      </c>
      <c r="G90" s="47">
        <f>[1]H28個票!H90</f>
        <v>22.1</v>
      </c>
      <c r="H90" s="47">
        <f>[1]H28個票!I90</f>
        <v>10.199999999999999</v>
      </c>
      <c r="I90" s="91">
        <f t="shared" si="15"/>
        <v>75.8</v>
      </c>
      <c r="J90" s="62"/>
      <c r="K90" s="67">
        <v>20414</v>
      </c>
      <c r="L90" s="46" t="s">
        <v>71</v>
      </c>
      <c r="M90" s="47">
        <f>[1]H28個票!J90</f>
        <v>8.7999999999999989</v>
      </c>
      <c r="N90" s="47">
        <f>[1]H28個票!K90</f>
        <v>6.3000000000000007</v>
      </c>
      <c r="O90" s="47">
        <f>[1]H28個票!L90</f>
        <v>3.6999999999999997</v>
      </c>
      <c r="P90" s="47">
        <f>[1]H28個票!M90</f>
        <v>4</v>
      </c>
      <c r="Q90" s="47">
        <f>[1]H28個票!N90</f>
        <v>4.1000000000000005</v>
      </c>
      <c r="R90" s="47">
        <f>[1]H28個票!O90</f>
        <v>5.2</v>
      </c>
      <c r="S90" s="49">
        <f t="shared" si="11"/>
        <v>32.1</v>
      </c>
      <c r="T90" s="32"/>
      <c r="U90" s="50" t="s">
        <v>39</v>
      </c>
      <c r="V90" s="51" t="s">
        <v>71</v>
      </c>
      <c r="W90" s="52">
        <f t="shared" si="12"/>
        <v>6.5</v>
      </c>
      <c r="X90" s="53">
        <f t="shared" si="12"/>
        <v>8.5</v>
      </c>
      <c r="Y90" s="53">
        <f t="shared" si="12"/>
        <v>8.7000000000000011</v>
      </c>
      <c r="Z90" s="53">
        <f t="shared" si="12"/>
        <v>19.8</v>
      </c>
      <c r="AA90" s="53">
        <f t="shared" si="12"/>
        <v>22.1</v>
      </c>
      <c r="AB90" s="53">
        <f t="shared" si="12"/>
        <v>10.199999999999999</v>
      </c>
      <c r="AC90" s="53">
        <f t="shared" si="13"/>
        <v>8.7999999999999989</v>
      </c>
      <c r="AD90" s="53">
        <f t="shared" si="13"/>
        <v>6.3000000000000007</v>
      </c>
      <c r="AE90" s="53">
        <f t="shared" si="13"/>
        <v>3.6999999999999997</v>
      </c>
      <c r="AF90" s="53">
        <f t="shared" si="13"/>
        <v>4</v>
      </c>
      <c r="AG90" s="53">
        <f t="shared" si="13"/>
        <v>4.1000000000000005</v>
      </c>
      <c r="AH90" s="53">
        <f t="shared" si="13"/>
        <v>5.2</v>
      </c>
      <c r="AI90" s="54">
        <f t="shared" si="14"/>
        <v>107.89999999999999</v>
      </c>
    </row>
    <row r="91" spans="1:35" ht="18.95" customHeight="1" x14ac:dyDescent="0.2">
      <c r="A91" s="63" t="s">
        <v>39</v>
      </c>
      <c r="B91" s="46" t="s">
        <v>72</v>
      </c>
      <c r="C91" s="94">
        <f>[1]H28個票!D91</f>
        <v>0.1</v>
      </c>
      <c r="D91" s="94">
        <f>[1]H28個票!E91</f>
        <v>0.2</v>
      </c>
      <c r="E91" s="94">
        <f>[1]H28個票!F91</f>
        <v>0.2</v>
      </c>
      <c r="F91" s="94">
        <f>[1]H28個票!G91</f>
        <v>0.2</v>
      </c>
      <c r="G91" s="94">
        <f>[1]H28個票!H91</f>
        <v>0.4</v>
      </c>
      <c r="H91" s="94">
        <f>[1]H28個票!I91</f>
        <v>0.4</v>
      </c>
      <c r="I91" s="91">
        <f t="shared" si="15"/>
        <v>1.5</v>
      </c>
      <c r="J91" s="62"/>
      <c r="K91" s="63" t="s">
        <v>39</v>
      </c>
      <c r="L91" s="46" t="s">
        <v>72</v>
      </c>
      <c r="M91" s="48">
        <f>[1]H28個票!J91</f>
        <v>0.3</v>
      </c>
      <c r="N91" s="48">
        <f>[1]H28個票!K91</f>
        <v>0.1</v>
      </c>
      <c r="O91" s="48">
        <f>[1]H28個票!L91</f>
        <v>0.2</v>
      </c>
      <c r="P91" s="48">
        <f>[1]H28個票!M91</f>
        <v>0.2</v>
      </c>
      <c r="Q91" s="48">
        <f>[1]H28個票!N91</f>
        <v>0.1</v>
      </c>
      <c r="R91" s="48">
        <f>[1]H28個票!O91</f>
        <v>0.1</v>
      </c>
      <c r="S91" s="49">
        <f t="shared" si="11"/>
        <v>1</v>
      </c>
      <c r="T91" s="32"/>
      <c r="U91" s="50" t="s">
        <v>39</v>
      </c>
      <c r="V91" s="51" t="s">
        <v>72</v>
      </c>
      <c r="W91" s="52">
        <f t="shared" si="12"/>
        <v>0.1</v>
      </c>
      <c r="X91" s="53">
        <f t="shared" si="12"/>
        <v>0.2</v>
      </c>
      <c r="Y91" s="53">
        <f t="shared" si="12"/>
        <v>0.2</v>
      </c>
      <c r="Z91" s="53">
        <f t="shared" si="12"/>
        <v>0.2</v>
      </c>
      <c r="AA91" s="53">
        <f t="shared" si="12"/>
        <v>0.4</v>
      </c>
      <c r="AB91" s="53">
        <f t="shared" si="12"/>
        <v>0.4</v>
      </c>
      <c r="AC91" s="53">
        <f t="shared" si="13"/>
        <v>0.3</v>
      </c>
      <c r="AD91" s="53">
        <f t="shared" si="13"/>
        <v>0.1</v>
      </c>
      <c r="AE91" s="53">
        <f t="shared" si="13"/>
        <v>0.2</v>
      </c>
      <c r="AF91" s="53">
        <f t="shared" si="13"/>
        <v>0.2</v>
      </c>
      <c r="AG91" s="53">
        <f t="shared" si="13"/>
        <v>0.1</v>
      </c>
      <c r="AH91" s="53">
        <f t="shared" si="13"/>
        <v>0.1</v>
      </c>
      <c r="AI91" s="54">
        <f t="shared" si="14"/>
        <v>2.5000000000000004</v>
      </c>
    </row>
    <row r="92" spans="1:35" ht="18.95" customHeight="1" thickBot="1" x14ac:dyDescent="0.25">
      <c r="A92" s="65" t="s">
        <v>39</v>
      </c>
      <c r="B92" s="66" t="s">
        <v>48</v>
      </c>
      <c r="C92" s="96">
        <f>[1]H28個票!D92</f>
        <v>0.1</v>
      </c>
      <c r="D92" s="96">
        <f>[1]H28個票!E92</f>
        <v>0.2</v>
      </c>
      <c r="E92" s="96">
        <f>[1]H28個票!F92</f>
        <v>0.2</v>
      </c>
      <c r="F92" s="96">
        <f>[1]H28個票!G92</f>
        <v>0.2</v>
      </c>
      <c r="G92" s="96">
        <f>[1]H28個票!H92</f>
        <v>0.4</v>
      </c>
      <c r="H92" s="96">
        <f>[1]H28個票!I92</f>
        <v>0.4</v>
      </c>
      <c r="I92" s="97">
        <f t="shared" si="15"/>
        <v>1.5</v>
      </c>
      <c r="J92" s="62"/>
      <c r="K92" s="65" t="s">
        <v>39</v>
      </c>
      <c r="L92" s="57" t="s">
        <v>48</v>
      </c>
      <c r="M92" s="47">
        <f>[1]H28個票!J92</f>
        <v>0.3</v>
      </c>
      <c r="N92" s="47">
        <f>[1]H28個票!K92</f>
        <v>0.1</v>
      </c>
      <c r="O92" s="47">
        <f>[1]H28個票!L92</f>
        <v>0.2</v>
      </c>
      <c r="P92" s="47">
        <f>[1]H28個票!M92</f>
        <v>0.2</v>
      </c>
      <c r="Q92" s="47">
        <f>[1]H28個票!N92</f>
        <v>0.1</v>
      </c>
      <c r="R92" s="47">
        <f>[1]H28個票!O92</f>
        <v>0.1</v>
      </c>
      <c r="S92" s="49">
        <f t="shared" si="11"/>
        <v>1</v>
      </c>
      <c r="T92" s="32"/>
      <c r="U92" s="50" t="s">
        <v>39</v>
      </c>
      <c r="V92" s="58" t="s">
        <v>48</v>
      </c>
      <c r="W92" s="52">
        <f t="shared" si="12"/>
        <v>0.1</v>
      </c>
      <c r="X92" s="53">
        <f t="shared" si="12"/>
        <v>0.2</v>
      </c>
      <c r="Y92" s="53">
        <f t="shared" si="12"/>
        <v>0.2</v>
      </c>
      <c r="Z92" s="53">
        <f t="shared" si="12"/>
        <v>0.2</v>
      </c>
      <c r="AA92" s="53">
        <f t="shared" si="12"/>
        <v>0.4</v>
      </c>
      <c r="AB92" s="53">
        <f t="shared" si="12"/>
        <v>0.4</v>
      </c>
      <c r="AC92" s="53">
        <f t="shared" si="13"/>
        <v>0.3</v>
      </c>
      <c r="AD92" s="53">
        <f t="shared" si="13"/>
        <v>0.1</v>
      </c>
      <c r="AE92" s="53">
        <f t="shared" si="13"/>
        <v>0.2</v>
      </c>
      <c r="AF92" s="53">
        <f t="shared" si="13"/>
        <v>0.2</v>
      </c>
      <c r="AG92" s="53">
        <f t="shared" si="13"/>
        <v>0.1</v>
      </c>
      <c r="AH92" s="53">
        <f t="shared" si="13"/>
        <v>0.1</v>
      </c>
      <c r="AI92" s="59">
        <f t="shared" si="14"/>
        <v>2.5000000000000004</v>
      </c>
    </row>
    <row r="93" spans="1:35" ht="18.95" customHeight="1" x14ac:dyDescent="0.2">
      <c r="A93" s="60" t="s">
        <v>49</v>
      </c>
      <c r="B93" s="61" t="s">
        <v>67</v>
      </c>
      <c r="C93" s="88">
        <f>[1]H28個票!D93</f>
        <v>12.1</v>
      </c>
      <c r="D93" s="88">
        <f>[1]H28個票!E93</f>
        <v>22.1</v>
      </c>
      <c r="E93" s="88">
        <f>[1]H28個票!F93</f>
        <v>19.2</v>
      </c>
      <c r="F93" s="88">
        <f>[1]H28個票!G93</f>
        <v>35.1</v>
      </c>
      <c r="G93" s="88">
        <f>[1]H28個票!H93</f>
        <v>38.700000000000003</v>
      </c>
      <c r="H93" s="88">
        <f>[1]H28個票!I93</f>
        <v>20.6</v>
      </c>
      <c r="I93" s="89">
        <f t="shared" si="15"/>
        <v>147.80000000000001</v>
      </c>
      <c r="J93" s="62"/>
      <c r="K93" s="63" t="s">
        <v>38</v>
      </c>
      <c r="L93" s="37" t="s">
        <v>68</v>
      </c>
      <c r="M93" s="38">
        <f>[1]H28個票!J93</f>
        <v>13.8</v>
      </c>
      <c r="N93" s="38">
        <f>[1]H28個票!K93</f>
        <v>8.6999999999999993</v>
      </c>
      <c r="O93" s="38">
        <f>[1]H28個票!L93</f>
        <v>6</v>
      </c>
      <c r="P93" s="38">
        <f>[1]H28個票!M93</f>
        <v>5.9</v>
      </c>
      <c r="Q93" s="38">
        <f>[1]H28個票!N93</f>
        <v>5.6</v>
      </c>
      <c r="R93" s="38">
        <f>[1]H28個票!O93</f>
        <v>8.1</v>
      </c>
      <c r="S93" s="39">
        <f t="shared" si="11"/>
        <v>48.1</v>
      </c>
      <c r="T93" s="32"/>
      <c r="U93" s="40" t="s">
        <v>49</v>
      </c>
      <c r="V93" s="41" t="s">
        <v>67</v>
      </c>
      <c r="W93" s="42">
        <f t="shared" si="12"/>
        <v>12.1</v>
      </c>
      <c r="X93" s="43">
        <f t="shared" si="12"/>
        <v>22.1</v>
      </c>
      <c r="Y93" s="43">
        <f t="shared" si="12"/>
        <v>19.2</v>
      </c>
      <c r="Z93" s="43">
        <f t="shared" si="12"/>
        <v>35.1</v>
      </c>
      <c r="AA93" s="43">
        <f t="shared" si="12"/>
        <v>38.700000000000003</v>
      </c>
      <c r="AB93" s="43">
        <f t="shared" si="12"/>
        <v>20.6</v>
      </c>
      <c r="AC93" s="43">
        <f t="shared" si="13"/>
        <v>13.8</v>
      </c>
      <c r="AD93" s="43">
        <f t="shared" si="13"/>
        <v>8.6999999999999993</v>
      </c>
      <c r="AE93" s="43">
        <f t="shared" si="13"/>
        <v>6</v>
      </c>
      <c r="AF93" s="43">
        <f t="shared" si="13"/>
        <v>5.9</v>
      </c>
      <c r="AG93" s="43">
        <f t="shared" si="13"/>
        <v>5.6</v>
      </c>
      <c r="AH93" s="43">
        <f t="shared" si="13"/>
        <v>8.1</v>
      </c>
      <c r="AI93" s="44">
        <f t="shared" si="14"/>
        <v>195.9</v>
      </c>
    </row>
    <row r="94" spans="1:35" ht="18.95" customHeight="1" x14ac:dyDescent="0.2">
      <c r="A94" s="63" t="s">
        <v>49</v>
      </c>
      <c r="B94" s="46" t="s">
        <v>69</v>
      </c>
      <c r="C94" s="47">
        <f>[1]H28個票!D94</f>
        <v>1.1000000000000001</v>
      </c>
      <c r="D94" s="47">
        <f>[1]H28個票!E94</f>
        <v>1.6</v>
      </c>
      <c r="E94" s="47">
        <f>[1]H28個票!F94</f>
        <v>1.4</v>
      </c>
      <c r="F94" s="47">
        <f>[1]H28個票!G94</f>
        <v>2.2999999999999998</v>
      </c>
      <c r="G94" s="47">
        <f>[1]H28個票!H94</f>
        <v>2.4</v>
      </c>
      <c r="H94" s="47">
        <f>[1]H28個票!I94</f>
        <v>1.3</v>
      </c>
      <c r="I94" s="91">
        <f t="shared" si="15"/>
        <v>10.1</v>
      </c>
      <c r="J94" s="62"/>
      <c r="K94" s="63" t="s">
        <v>38</v>
      </c>
      <c r="L94" s="46" t="s">
        <v>69</v>
      </c>
      <c r="M94" s="47">
        <f>[1]H28個票!J94</f>
        <v>1.1000000000000001</v>
      </c>
      <c r="N94" s="47">
        <f>[1]H28個票!K94</f>
        <v>0.7</v>
      </c>
      <c r="O94" s="47">
        <f>[1]H28個票!L94</f>
        <v>0.5</v>
      </c>
      <c r="P94" s="47">
        <f>[1]H28個票!M94</f>
        <v>0.5</v>
      </c>
      <c r="Q94" s="47">
        <f>[1]H28個票!N94</f>
        <v>0.6</v>
      </c>
      <c r="R94" s="47">
        <f>[1]H28個票!O94</f>
        <v>0.7</v>
      </c>
      <c r="S94" s="49">
        <f t="shared" si="11"/>
        <v>4.0999999999999996</v>
      </c>
      <c r="T94" s="32"/>
      <c r="U94" s="50" t="s">
        <v>49</v>
      </c>
      <c r="V94" s="51" t="s">
        <v>69</v>
      </c>
      <c r="W94" s="52">
        <f t="shared" si="12"/>
        <v>1.1000000000000001</v>
      </c>
      <c r="X94" s="53">
        <f t="shared" si="12"/>
        <v>1.6</v>
      </c>
      <c r="Y94" s="53">
        <f t="shared" si="12"/>
        <v>1.4</v>
      </c>
      <c r="Z94" s="53">
        <f t="shared" si="12"/>
        <v>2.2999999999999998</v>
      </c>
      <c r="AA94" s="53">
        <f t="shared" si="12"/>
        <v>2.4</v>
      </c>
      <c r="AB94" s="53">
        <f t="shared" si="12"/>
        <v>1.3</v>
      </c>
      <c r="AC94" s="53">
        <f t="shared" si="13"/>
        <v>1.1000000000000001</v>
      </c>
      <c r="AD94" s="53">
        <f t="shared" si="13"/>
        <v>0.7</v>
      </c>
      <c r="AE94" s="53">
        <f t="shared" si="13"/>
        <v>0.5</v>
      </c>
      <c r="AF94" s="53">
        <f t="shared" si="13"/>
        <v>0.5</v>
      </c>
      <c r="AG94" s="53">
        <f t="shared" si="13"/>
        <v>0.6</v>
      </c>
      <c r="AH94" s="53">
        <f t="shared" si="13"/>
        <v>0.7</v>
      </c>
      <c r="AI94" s="54">
        <f t="shared" si="14"/>
        <v>14.199999999999998</v>
      </c>
    </row>
    <row r="95" spans="1:35" ht="18.95" customHeight="1" x14ac:dyDescent="0.2">
      <c r="A95" s="140" t="s">
        <v>49</v>
      </c>
      <c r="B95" s="46" t="s">
        <v>70</v>
      </c>
      <c r="C95" s="47">
        <f>[1]H28個票!D95</f>
        <v>11</v>
      </c>
      <c r="D95" s="47">
        <f>[1]H28個票!E95</f>
        <v>20.5</v>
      </c>
      <c r="E95" s="47">
        <f>[1]H28個票!F95</f>
        <v>17.8</v>
      </c>
      <c r="F95" s="47">
        <f>[1]H28個票!G95</f>
        <v>32.800000000000004</v>
      </c>
      <c r="G95" s="47">
        <f>[1]H28個票!H95</f>
        <v>36.300000000000004</v>
      </c>
      <c r="H95" s="47">
        <f>[1]H28個票!I95</f>
        <v>19.3</v>
      </c>
      <c r="I95" s="91">
        <f t="shared" si="15"/>
        <v>137.70000000000002</v>
      </c>
      <c r="J95" s="62"/>
      <c r="K95" s="140" t="s">
        <v>73</v>
      </c>
      <c r="L95" s="46" t="s">
        <v>70</v>
      </c>
      <c r="M95" s="47">
        <f>[1]H28個票!J95</f>
        <v>12.700000000000001</v>
      </c>
      <c r="N95" s="47">
        <f>[1]H28個票!K95</f>
        <v>7.9999999999999991</v>
      </c>
      <c r="O95" s="47">
        <f>[1]H28個票!L95</f>
        <v>5.5</v>
      </c>
      <c r="P95" s="47">
        <f>[1]H28個票!M95</f>
        <v>5.4</v>
      </c>
      <c r="Q95" s="47">
        <f>[1]H28個票!N95</f>
        <v>5</v>
      </c>
      <c r="R95" s="47">
        <f>[1]H28個票!O95</f>
        <v>7.3999999999999995</v>
      </c>
      <c r="S95" s="49">
        <f t="shared" si="11"/>
        <v>44</v>
      </c>
      <c r="T95" s="32"/>
      <c r="U95" s="55" t="s">
        <v>49</v>
      </c>
      <c r="V95" s="51" t="s">
        <v>70</v>
      </c>
      <c r="W95" s="52">
        <f t="shared" si="12"/>
        <v>11</v>
      </c>
      <c r="X95" s="53">
        <f t="shared" si="12"/>
        <v>20.5</v>
      </c>
      <c r="Y95" s="53">
        <f t="shared" si="12"/>
        <v>17.8</v>
      </c>
      <c r="Z95" s="53">
        <f t="shared" si="12"/>
        <v>32.800000000000004</v>
      </c>
      <c r="AA95" s="53">
        <f t="shared" si="12"/>
        <v>36.300000000000004</v>
      </c>
      <c r="AB95" s="53">
        <f t="shared" si="12"/>
        <v>19.3</v>
      </c>
      <c r="AC95" s="53">
        <f t="shared" si="13"/>
        <v>12.700000000000001</v>
      </c>
      <c r="AD95" s="53">
        <f t="shared" si="13"/>
        <v>7.9999999999999991</v>
      </c>
      <c r="AE95" s="53">
        <f t="shared" si="13"/>
        <v>5.5</v>
      </c>
      <c r="AF95" s="53">
        <f t="shared" si="13"/>
        <v>5.4</v>
      </c>
      <c r="AG95" s="53">
        <f t="shared" si="13"/>
        <v>5</v>
      </c>
      <c r="AH95" s="53">
        <f t="shared" si="13"/>
        <v>7.3999999999999995</v>
      </c>
      <c r="AI95" s="54">
        <f t="shared" si="14"/>
        <v>181.70000000000002</v>
      </c>
    </row>
    <row r="96" spans="1:35" ht="18.95" customHeight="1" x14ac:dyDescent="0.2">
      <c r="A96" s="67">
        <v>20415</v>
      </c>
      <c r="B96" s="46" t="s">
        <v>71</v>
      </c>
      <c r="C96" s="47">
        <f>[1]H28個票!D96</f>
        <v>12.1</v>
      </c>
      <c r="D96" s="47">
        <f>[1]H28個票!E96</f>
        <v>21.700000000000003</v>
      </c>
      <c r="E96" s="47">
        <f>[1]H28個票!F96</f>
        <v>19</v>
      </c>
      <c r="F96" s="47">
        <f>[1]H28個票!G96</f>
        <v>33.6</v>
      </c>
      <c r="G96" s="47">
        <f>[1]H28個票!H96</f>
        <v>36.200000000000003</v>
      </c>
      <c r="H96" s="47">
        <f>[1]H28個票!I96</f>
        <v>19.100000000000001</v>
      </c>
      <c r="I96" s="91">
        <f t="shared" si="15"/>
        <v>141.70000000000002</v>
      </c>
      <c r="J96" s="62"/>
      <c r="K96" s="67">
        <v>20415</v>
      </c>
      <c r="L96" s="46" t="s">
        <v>71</v>
      </c>
      <c r="M96" s="47">
        <f>[1]H28個票!J96</f>
        <v>13.600000000000001</v>
      </c>
      <c r="N96" s="47">
        <f>[1]H28個票!K96</f>
        <v>8.6</v>
      </c>
      <c r="O96" s="47">
        <f>[1]H28個票!L96</f>
        <v>5.9</v>
      </c>
      <c r="P96" s="47">
        <f>[1]H28個票!M96</f>
        <v>5.7</v>
      </c>
      <c r="Q96" s="47">
        <f>[1]H28個票!N96</f>
        <v>5.3999999999999995</v>
      </c>
      <c r="R96" s="47">
        <f>[1]H28個票!O96</f>
        <v>7.3</v>
      </c>
      <c r="S96" s="49">
        <f t="shared" si="11"/>
        <v>46.5</v>
      </c>
      <c r="T96" s="32"/>
      <c r="U96" s="50" t="s">
        <v>49</v>
      </c>
      <c r="V96" s="51" t="s">
        <v>71</v>
      </c>
      <c r="W96" s="52">
        <f t="shared" si="12"/>
        <v>12.1</v>
      </c>
      <c r="X96" s="53">
        <f t="shared" si="12"/>
        <v>21.700000000000003</v>
      </c>
      <c r="Y96" s="53">
        <f t="shared" si="12"/>
        <v>19</v>
      </c>
      <c r="Z96" s="53">
        <f t="shared" si="12"/>
        <v>33.6</v>
      </c>
      <c r="AA96" s="53">
        <f t="shared" si="12"/>
        <v>36.200000000000003</v>
      </c>
      <c r="AB96" s="53">
        <f t="shared" si="12"/>
        <v>19.100000000000001</v>
      </c>
      <c r="AC96" s="53">
        <f t="shared" si="13"/>
        <v>13.600000000000001</v>
      </c>
      <c r="AD96" s="53">
        <f t="shared" si="13"/>
        <v>8.6</v>
      </c>
      <c r="AE96" s="53">
        <f t="shared" si="13"/>
        <v>5.9</v>
      </c>
      <c r="AF96" s="53">
        <f t="shared" si="13"/>
        <v>5.7</v>
      </c>
      <c r="AG96" s="53">
        <f t="shared" si="13"/>
        <v>5.3999999999999995</v>
      </c>
      <c r="AH96" s="53">
        <f t="shared" si="13"/>
        <v>7.3</v>
      </c>
      <c r="AI96" s="54">
        <f t="shared" si="14"/>
        <v>188.20000000000002</v>
      </c>
    </row>
    <row r="97" spans="1:35" ht="18.95" customHeight="1" x14ac:dyDescent="0.2">
      <c r="A97" s="63" t="s">
        <v>49</v>
      </c>
      <c r="B97" s="46" t="s">
        <v>72</v>
      </c>
      <c r="C97" s="94">
        <f>[1]H28個票!D97</f>
        <v>0</v>
      </c>
      <c r="D97" s="94">
        <f>[1]H28個票!E97</f>
        <v>0.4</v>
      </c>
      <c r="E97" s="94">
        <f>[1]H28個票!F97</f>
        <v>0.2</v>
      </c>
      <c r="F97" s="94">
        <f>[1]H28個票!G97</f>
        <v>1.5</v>
      </c>
      <c r="G97" s="94">
        <f>[1]H28個票!H97</f>
        <v>2.5</v>
      </c>
      <c r="H97" s="94">
        <f>[1]H28個票!I97</f>
        <v>1.5</v>
      </c>
      <c r="I97" s="91">
        <f t="shared" si="15"/>
        <v>6.1</v>
      </c>
      <c r="J97" s="62"/>
      <c r="K97" s="63" t="s">
        <v>38</v>
      </c>
      <c r="L97" s="46" t="s">
        <v>72</v>
      </c>
      <c r="M97" s="48">
        <f>[1]H28個票!J97</f>
        <v>0.2</v>
      </c>
      <c r="N97" s="48">
        <f>[1]H28個票!K97</f>
        <v>0.1</v>
      </c>
      <c r="O97" s="48">
        <f>[1]H28個票!L97</f>
        <v>0.1</v>
      </c>
      <c r="P97" s="48">
        <f>[1]H28個票!M97</f>
        <v>0.2</v>
      </c>
      <c r="Q97" s="48">
        <f>[1]H28個票!N97</f>
        <v>0.2</v>
      </c>
      <c r="R97" s="48">
        <f>[1]H28個票!O97</f>
        <v>0.8</v>
      </c>
      <c r="S97" s="49">
        <f t="shared" si="11"/>
        <v>1.6</v>
      </c>
      <c r="T97" s="32"/>
      <c r="U97" s="50" t="s">
        <v>49</v>
      </c>
      <c r="V97" s="51" t="s">
        <v>72</v>
      </c>
      <c r="W97" s="52">
        <f t="shared" si="12"/>
        <v>0</v>
      </c>
      <c r="X97" s="53">
        <f t="shared" si="12"/>
        <v>0.4</v>
      </c>
      <c r="Y97" s="53">
        <f t="shared" si="12"/>
        <v>0.2</v>
      </c>
      <c r="Z97" s="53">
        <f t="shared" si="12"/>
        <v>1.5</v>
      </c>
      <c r="AA97" s="53">
        <f t="shared" si="12"/>
        <v>2.5</v>
      </c>
      <c r="AB97" s="53">
        <f t="shared" si="12"/>
        <v>1.5</v>
      </c>
      <c r="AC97" s="53">
        <f t="shared" si="13"/>
        <v>0.2</v>
      </c>
      <c r="AD97" s="53">
        <f t="shared" si="13"/>
        <v>0.1</v>
      </c>
      <c r="AE97" s="53">
        <f t="shared" si="13"/>
        <v>0.1</v>
      </c>
      <c r="AF97" s="53">
        <f t="shared" si="13"/>
        <v>0.2</v>
      </c>
      <c r="AG97" s="53">
        <f t="shared" si="13"/>
        <v>0.2</v>
      </c>
      <c r="AH97" s="53">
        <f t="shared" si="13"/>
        <v>0.8</v>
      </c>
      <c r="AI97" s="54">
        <f t="shared" si="14"/>
        <v>7.6999999999999993</v>
      </c>
    </row>
    <row r="98" spans="1:35" ht="18.95" customHeight="1" thickBot="1" x14ac:dyDescent="0.25">
      <c r="A98" s="65" t="s">
        <v>49</v>
      </c>
      <c r="B98" s="66" t="s">
        <v>48</v>
      </c>
      <c r="C98" s="96">
        <f>[1]H28個票!D98</f>
        <v>0</v>
      </c>
      <c r="D98" s="96">
        <f>[1]H28個票!E98</f>
        <v>1</v>
      </c>
      <c r="E98" s="96">
        <f>[1]H28個票!F98</f>
        <v>0.2</v>
      </c>
      <c r="F98" s="96">
        <f>[1]H28個票!G98</f>
        <v>3</v>
      </c>
      <c r="G98" s="96">
        <f>[1]H28個票!H98</f>
        <v>5</v>
      </c>
      <c r="H98" s="96">
        <f>[1]H28個票!I98</f>
        <v>3</v>
      </c>
      <c r="I98" s="97">
        <f t="shared" si="15"/>
        <v>12.2</v>
      </c>
      <c r="J98" s="62"/>
      <c r="K98" s="65" t="s">
        <v>38</v>
      </c>
      <c r="L98" s="57" t="s">
        <v>48</v>
      </c>
      <c r="M98" s="47">
        <f>[1]H28個票!J98</f>
        <v>0.4</v>
      </c>
      <c r="N98" s="47">
        <f>[1]H28個票!K98</f>
        <v>0.2</v>
      </c>
      <c r="O98" s="47">
        <f>[1]H28個票!L98</f>
        <v>0.2</v>
      </c>
      <c r="P98" s="47">
        <f>[1]H28個票!M98</f>
        <v>0.4</v>
      </c>
      <c r="Q98" s="47">
        <f>[1]H28個票!N98</f>
        <v>0.4</v>
      </c>
      <c r="R98" s="47">
        <f>[1]H28個票!O98</f>
        <v>1.6</v>
      </c>
      <c r="S98" s="49">
        <f t="shared" si="11"/>
        <v>3.2</v>
      </c>
      <c r="T98" s="32"/>
      <c r="U98" s="50" t="s">
        <v>49</v>
      </c>
      <c r="V98" s="58" t="s">
        <v>48</v>
      </c>
      <c r="W98" s="52">
        <f t="shared" si="12"/>
        <v>0</v>
      </c>
      <c r="X98" s="53">
        <f t="shared" si="12"/>
        <v>1</v>
      </c>
      <c r="Y98" s="53">
        <f t="shared" si="12"/>
        <v>0.2</v>
      </c>
      <c r="Z98" s="53">
        <f t="shared" si="12"/>
        <v>3</v>
      </c>
      <c r="AA98" s="53">
        <f t="shared" si="12"/>
        <v>5</v>
      </c>
      <c r="AB98" s="53">
        <f t="shared" si="12"/>
        <v>3</v>
      </c>
      <c r="AC98" s="53">
        <f t="shared" si="13"/>
        <v>0.4</v>
      </c>
      <c r="AD98" s="53">
        <f t="shared" si="13"/>
        <v>0.2</v>
      </c>
      <c r="AE98" s="53">
        <f t="shared" si="13"/>
        <v>0.2</v>
      </c>
      <c r="AF98" s="53">
        <f t="shared" si="13"/>
        <v>0.4</v>
      </c>
      <c r="AG98" s="53">
        <f t="shared" si="13"/>
        <v>0.4</v>
      </c>
      <c r="AH98" s="53">
        <f t="shared" si="13"/>
        <v>1.6</v>
      </c>
      <c r="AI98" s="59">
        <f t="shared" si="14"/>
        <v>15.399999999999999</v>
      </c>
    </row>
    <row r="99" spans="1:35" ht="18.95" customHeight="1" x14ac:dyDescent="0.2">
      <c r="A99" s="60" t="s">
        <v>41</v>
      </c>
      <c r="B99" s="61" t="s">
        <v>67</v>
      </c>
      <c r="C99" s="88">
        <f>[1]H28個票!D99</f>
        <v>46.7</v>
      </c>
      <c r="D99" s="88">
        <f>[1]H28個票!E99</f>
        <v>78</v>
      </c>
      <c r="E99" s="88">
        <f>[1]H28個票!F99</f>
        <v>136.19999999999999</v>
      </c>
      <c r="F99" s="88">
        <f>[1]H28個票!G99</f>
        <v>268</v>
      </c>
      <c r="G99" s="88">
        <f>[1]H28個票!H99</f>
        <v>299.8</v>
      </c>
      <c r="H99" s="88">
        <f>[1]H28個票!I99</f>
        <v>144.19999999999999</v>
      </c>
      <c r="I99" s="39">
        <f t="shared" si="15"/>
        <v>972.90000000000009</v>
      </c>
      <c r="J99" s="62"/>
      <c r="K99" s="60" t="s">
        <v>41</v>
      </c>
      <c r="L99" s="37" t="s">
        <v>68</v>
      </c>
      <c r="M99" s="38">
        <f>[1]H28個票!J99</f>
        <v>202.5</v>
      </c>
      <c r="N99" s="38">
        <f>[1]H28個票!K99</f>
        <v>33</v>
      </c>
      <c r="O99" s="38">
        <f>[1]H28個票!L99</f>
        <v>7</v>
      </c>
      <c r="P99" s="38">
        <f>[1]H28個票!M99</f>
        <v>1.8</v>
      </c>
      <c r="Q99" s="38">
        <f>[1]H28個票!N99</f>
        <v>0</v>
      </c>
      <c r="R99" s="38">
        <f>[1]H28個票!O99</f>
        <v>3</v>
      </c>
      <c r="S99" s="39">
        <f t="shared" si="11"/>
        <v>247.3</v>
      </c>
      <c r="T99" s="32"/>
      <c r="U99" s="40" t="s">
        <v>41</v>
      </c>
      <c r="V99" s="41" t="s">
        <v>67</v>
      </c>
      <c r="W99" s="42">
        <f t="shared" si="12"/>
        <v>46.7</v>
      </c>
      <c r="X99" s="43">
        <f t="shared" si="12"/>
        <v>78</v>
      </c>
      <c r="Y99" s="43">
        <f t="shared" si="12"/>
        <v>136.19999999999999</v>
      </c>
      <c r="Z99" s="43">
        <f t="shared" si="12"/>
        <v>268</v>
      </c>
      <c r="AA99" s="43">
        <f t="shared" si="12"/>
        <v>299.8</v>
      </c>
      <c r="AB99" s="43">
        <f t="shared" si="12"/>
        <v>144.19999999999999</v>
      </c>
      <c r="AC99" s="43">
        <f t="shared" si="13"/>
        <v>202.5</v>
      </c>
      <c r="AD99" s="43">
        <f t="shared" si="13"/>
        <v>33</v>
      </c>
      <c r="AE99" s="43">
        <f t="shared" si="13"/>
        <v>7</v>
      </c>
      <c r="AF99" s="43">
        <f t="shared" si="13"/>
        <v>1.8</v>
      </c>
      <c r="AG99" s="43">
        <f t="shared" si="13"/>
        <v>0</v>
      </c>
      <c r="AH99" s="43">
        <f t="shared" si="13"/>
        <v>3</v>
      </c>
      <c r="AI99" s="44">
        <f t="shared" si="14"/>
        <v>1220.2</v>
      </c>
    </row>
    <row r="100" spans="1:35" ht="18.95" customHeight="1" x14ac:dyDescent="0.2">
      <c r="A100" s="63" t="s">
        <v>41</v>
      </c>
      <c r="B100" s="46" t="s">
        <v>69</v>
      </c>
      <c r="C100" s="47">
        <f>[1]H28個票!D100</f>
        <v>45.1</v>
      </c>
      <c r="D100" s="47">
        <f>[1]H28個票!E100</f>
        <v>10</v>
      </c>
      <c r="E100" s="47">
        <f>[1]H28個票!F100</f>
        <v>25.9</v>
      </c>
      <c r="F100" s="47">
        <f>[1]H28個票!G100</f>
        <v>43.2</v>
      </c>
      <c r="G100" s="47">
        <f>[1]H28個票!H100</f>
        <v>33.6</v>
      </c>
      <c r="H100" s="47">
        <f>[1]H28個票!I100</f>
        <v>17.3</v>
      </c>
      <c r="I100" s="49">
        <f t="shared" si="15"/>
        <v>175.10000000000002</v>
      </c>
      <c r="J100" s="62"/>
      <c r="K100" s="63" t="s">
        <v>41</v>
      </c>
      <c r="L100" s="46" t="s">
        <v>69</v>
      </c>
      <c r="M100" s="47">
        <f>[1]H28個票!J100</f>
        <v>95</v>
      </c>
      <c r="N100" s="47">
        <f>[1]H28個票!K100</f>
        <v>13.6</v>
      </c>
      <c r="O100" s="47">
        <f>[1]H28個票!L100</f>
        <v>1.1000000000000001</v>
      </c>
      <c r="P100" s="47">
        <f>[1]H28個票!M100</f>
        <v>0</v>
      </c>
      <c r="Q100" s="47">
        <f>[1]H28個票!N100</f>
        <v>0</v>
      </c>
      <c r="R100" s="47">
        <f>[1]H28個票!O100</f>
        <v>0.2</v>
      </c>
      <c r="S100" s="49">
        <f t="shared" si="11"/>
        <v>109.89999999999999</v>
      </c>
      <c r="T100" s="32"/>
      <c r="U100" s="50" t="s">
        <v>41</v>
      </c>
      <c r="V100" s="51" t="s">
        <v>69</v>
      </c>
      <c r="W100" s="52">
        <f t="shared" si="12"/>
        <v>45.1</v>
      </c>
      <c r="X100" s="53">
        <f t="shared" si="12"/>
        <v>10</v>
      </c>
      <c r="Y100" s="53">
        <f t="shared" si="12"/>
        <v>25.9</v>
      </c>
      <c r="Z100" s="53">
        <f t="shared" si="12"/>
        <v>43.2</v>
      </c>
      <c r="AA100" s="53">
        <f t="shared" si="12"/>
        <v>33.6</v>
      </c>
      <c r="AB100" s="53">
        <f t="shared" si="12"/>
        <v>17.3</v>
      </c>
      <c r="AC100" s="53">
        <f t="shared" si="13"/>
        <v>95</v>
      </c>
      <c r="AD100" s="53">
        <f t="shared" si="13"/>
        <v>13.6</v>
      </c>
      <c r="AE100" s="53">
        <f t="shared" si="13"/>
        <v>1.1000000000000001</v>
      </c>
      <c r="AF100" s="53">
        <f t="shared" si="13"/>
        <v>0</v>
      </c>
      <c r="AG100" s="53">
        <f t="shared" si="13"/>
        <v>0</v>
      </c>
      <c r="AH100" s="53">
        <f t="shared" si="13"/>
        <v>0.2</v>
      </c>
      <c r="AI100" s="54">
        <f t="shared" si="14"/>
        <v>285.00000000000006</v>
      </c>
    </row>
    <row r="101" spans="1:35" ht="18.95" customHeight="1" x14ac:dyDescent="0.2">
      <c r="A101" s="140" t="s">
        <v>41</v>
      </c>
      <c r="B101" s="46" t="s">
        <v>70</v>
      </c>
      <c r="C101" s="47">
        <f>[1]H28個票!D101</f>
        <v>1.6000000000000014</v>
      </c>
      <c r="D101" s="47">
        <f>[1]H28個票!E101</f>
        <v>68</v>
      </c>
      <c r="E101" s="47">
        <f>[1]H28個票!F101</f>
        <v>110.29999999999998</v>
      </c>
      <c r="F101" s="47">
        <f>[1]H28個票!G101</f>
        <v>224.8</v>
      </c>
      <c r="G101" s="47">
        <f>[1]H28個票!H101</f>
        <v>266.2</v>
      </c>
      <c r="H101" s="47">
        <f>[1]H28個票!I101</f>
        <v>126.89999999999999</v>
      </c>
      <c r="I101" s="49">
        <f t="shared" si="15"/>
        <v>797.8</v>
      </c>
      <c r="J101" s="62"/>
      <c r="K101" s="140" t="s">
        <v>41</v>
      </c>
      <c r="L101" s="46" t="s">
        <v>70</v>
      </c>
      <c r="M101" s="47">
        <f>[1]H28個票!J101</f>
        <v>107.5</v>
      </c>
      <c r="N101" s="47">
        <f>[1]H28個票!K101</f>
        <v>19.399999999999999</v>
      </c>
      <c r="O101" s="47">
        <f>[1]H28個票!L101</f>
        <v>5.9</v>
      </c>
      <c r="P101" s="47">
        <f>[1]H28個票!M101</f>
        <v>1.8</v>
      </c>
      <c r="Q101" s="47">
        <f>[1]H28個票!N101</f>
        <v>0</v>
      </c>
      <c r="R101" s="47">
        <f>[1]H28個票!O101</f>
        <v>2.8</v>
      </c>
      <c r="S101" s="49">
        <f t="shared" si="11"/>
        <v>137.40000000000003</v>
      </c>
      <c r="T101" s="32"/>
      <c r="U101" s="55" t="s">
        <v>41</v>
      </c>
      <c r="V101" s="51" t="s">
        <v>70</v>
      </c>
      <c r="W101" s="52">
        <f t="shared" si="12"/>
        <v>1.6000000000000014</v>
      </c>
      <c r="X101" s="53">
        <f t="shared" si="12"/>
        <v>68</v>
      </c>
      <c r="Y101" s="53">
        <f t="shared" si="12"/>
        <v>110.29999999999998</v>
      </c>
      <c r="Z101" s="53">
        <f t="shared" si="12"/>
        <v>224.8</v>
      </c>
      <c r="AA101" s="53">
        <f t="shared" si="12"/>
        <v>266.2</v>
      </c>
      <c r="AB101" s="53">
        <f t="shared" si="12"/>
        <v>126.89999999999999</v>
      </c>
      <c r="AC101" s="53">
        <f t="shared" si="13"/>
        <v>107.5</v>
      </c>
      <c r="AD101" s="53">
        <f t="shared" si="13"/>
        <v>19.399999999999999</v>
      </c>
      <c r="AE101" s="53">
        <f t="shared" si="13"/>
        <v>5.9</v>
      </c>
      <c r="AF101" s="53">
        <f t="shared" si="13"/>
        <v>1.8</v>
      </c>
      <c r="AG101" s="53">
        <f t="shared" si="13"/>
        <v>0</v>
      </c>
      <c r="AH101" s="53">
        <f t="shared" si="13"/>
        <v>2.8</v>
      </c>
      <c r="AI101" s="54">
        <f t="shared" si="14"/>
        <v>935.19999999999982</v>
      </c>
    </row>
    <row r="102" spans="1:35" ht="18.95" customHeight="1" x14ac:dyDescent="0.2">
      <c r="A102" s="67">
        <v>20416</v>
      </c>
      <c r="B102" s="46" t="s">
        <v>71</v>
      </c>
      <c r="C102" s="47">
        <f>[1]H28個票!D102</f>
        <v>45</v>
      </c>
      <c r="D102" s="47">
        <f>[1]H28個票!E102</f>
        <v>75.900000000000006</v>
      </c>
      <c r="E102" s="47">
        <f>[1]H28個票!F102</f>
        <v>133.5</v>
      </c>
      <c r="F102" s="47">
        <f>[1]H28個票!G102</f>
        <v>235.4</v>
      </c>
      <c r="G102" s="47">
        <f>[1]H28個票!H102</f>
        <v>275.40000000000003</v>
      </c>
      <c r="H102" s="47">
        <f>[1]H28個票!I102</f>
        <v>138.69999999999999</v>
      </c>
      <c r="I102" s="49">
        <f t="shared" si="15"/>
        <v>903.90000000000009</v>
      </c>
      <c r="J102" s="62"/>
      <c r="K102" s="67">
        <v>20416</v>
      </c>
      <c r="L102" s="46" t="s">
        <v>71</v>
      </c>
      <c r="M102" s="47">
        <f>[1]H28個票!J102</f>
        <v>116.2</v>
      </c>
      <c r="N102" s="47">
        <f>[1]H28個票!K102</f>
        <v>17.7</v>
      </c>
      <c r="O102" s="47">
        <f>[1]H28個票!L102</f>
        <v>0</v>
      </c>
      <c r="P102" s="47">
        <f>[1]H28個票!M102</f>
        <v>0</v>
      </c>
      <c r="Q102" s="47">
        <f>[1]H28個票!N102</f>
        <v>0</v>
      </c>
      <c r="R102" s="47">
        <f>[1]H28個票!O102</f>
        <v>0</v>
      </c>
      <c r="S102" s="49">
        <f t="shared" si="11"/>
        <v>133.9</v>
      </c>
      <c r="T102" s="32"/>
      <c r="U102" s="50" t="s">
        <v>41</v>
      </c>
      <c r="V102" s="51" t="s">
        <v>71</v>
      </c>
      <c r="W102" s="52">
        <f t="shared" si="12"/>
        <v>45</v>
      </c>
      <c r="X102" s="53">
        <f t="shared" si="12"/>
        <v>75.900000000000006</v>
      </c>
      <c r="Y102" s="53">
        <f t="shared" si="12"/>
        <v>133.5</v>
      </c>
      <c r="Z102" s="53">
        <f t="shared" si="12"/>
        <v>235.4</v>
      </c>
      <c r="AA102" s="53">
        <f t="shared" si="12"/>
        <v>275.40000000000003</v>
      </c>
      <c r="AB102" s="53">
        <f t="shared" si="12"/>
        <v>138.69999999999999</v>
      </c>
      <c r="AC102" s="53">
        <f t="shared" si="13"/>
        <v>116.2</v>
      </c>
      <c r="AD102" s="53">
        <f t="shared" si="13"/>
        <v>17.7</v>
      </c>
      <c r="AE102" s="53">
        <f t="shared" si="13"/>
        <v>0</v>
      </c>
      <c r="AF102" s="53">
        <f t="shared" si="13"/>
        <v>0</v>
      </c>
      <c r="AG102" s="53">
        <f t="shared" si="13"/>
        <v>0</v>
      </c>
      <c r="AH102" s="53">
        <f t="shared" si="13"/>
        <v>0</v>
      </c>
      <c r="AI102" s="54">
        <f t="shared" si="14"/>
        <v>1037.8000000000002</v>
      </c>
    </row>
    <row r="103" spans="1:35" ht="18.95" customHeight="1" x14ac:dyDescent="0.2">
      <c r="A103" s="63" t="s">
        <v>41</v>
      </c>
      <c r="B103" s="46" t="s">
        <v>72</v>
      </c>
      <c r="C103" s="94">
        <f>[1]H28個票!D103</f>
        <v>1.7</v>
      </c>
      <c r="D103" s="94">
        <f>[1]H28個票!E103</f>
        <v>2.1</v>
      </c>
      <c r="E103" s="94">
        <f>[1]H28個票!F103</f>
        <v>2.7</v>
      </c>
      <c r="F103" s="94">
        <f>[1]H28個票!G103</f>
        <v>32.6</v>
      </c>
      <c r="G103" s="94">
        <f>[1]H28個票!H103</f>
        <v>24.4</v>
      </c>
      <c r="H103" s="94">
        <f>[1]H28個票!I103</f>
        <v>5.5</v>
      </c>
      <c r="I103" s="49">
        <f t="shared" si="15"/>
        <v>69</v>
      </c>
      <c r="J103" s="62"/>
      <c r="K103" s="63" t="s">
        <v>41</v>
      </c>
      <c r="L103" s="46" t="s">
        <v>72</v>
      </c>
      <c r="M103" s="48">
        <f>[1]H28個票!J103</f>
        <v>86.3</v>
      </c>
      <c r="N103" s="48">
        <f>[1]H28個票!K103</f>
        <v>15.3</v>
      </c>
      <c r="O103" s="48">
        <f>[1]H28個票!L103</f>
        <v>7</v>
      </c>
      <c r="P103" s="48">
        <f>[1]H28個票!M103</f>
        <v>1.8</v>
      </c>
      <c r="Q103" s="48">
        <f>[1]H28個票!N103</f>
        <v>0</v>
      </c>
      <c r="R103" s="48">
        <f>[1]H28個票!O103</f>
        <v>3</v>
      </c>
      <c r="S103" s="49">
        <f t="shared" si="11"/>
        <v>113.39999999999999</v>
      </c>
      <c r="T103" s="32"/>
      <c r="U103" s="50" t="s">
        <v>41</v>
      </c>
      <c r="V103" s="51" t="s">
        <v>72</v>
      </c>
      <c r="W103" s="52">
        <f t="shared" si="12"/>
        <v>1.7</v>
      </c>
      <c r="X103" s="53">
        <f t="shared" si="12"/>
        <v>2.1</v>
      </c>
      <c r="Y103" s="53">
        <f t="shared" si="12"/>
        <v>2.7</v>
      </c>
      <c r="Z103" s="53">
        <f t="shared" si="12"/>
        <v>32.6</v>
      </c>
      <c r="AA103" s="53">
        <f t="shared" si="12"/>
        <v>24.4</v>
      </c>
      <c r="AB103" s="53">
        <f t="shared" si="12"/>
        <v>5.5</v>
      </c>
      <c r="AC103" s="53">
        <f t="shared" si="13"/>
        <v>86.3</v>
      </c>
      <c r="AD103" s="53">
        <f t="shared" si="13"/>
        <v>15.3</v>
      </c>
      <c r="AE103" s="53">
        <f t="shared" si="13"/>
        <v>7</v>
      </c>
      <c r="AF103" s="53">
        <f t="shared" si="13"/>
        <v>1.8</v>
      </c>
      <c r="AG103" s="53">
        <f t="shared" si="13"/>
        <v>0</v>
      </c>
      <c r="AH103" s="53">
        <f t="shared" si="13"/>
        <v>3</v>
      </c>
      <c r="AI103" s="54">
        <f t="shared" si="14"/>
        <v>182.40000000000003</v>
      </c>
    </row>
    <row r="104" spans="1:35" ht="18.95" customHeight="1" thickBot="1" x14ac:dyDescent="0.25">
      <c r="A104" s="65" t="s">
        <v>41</v>
      </c>
      <c r="B104" s="66" t="s">
        <v>48</v>
      </c>
      <c r="C104" s="96">
        <f>[1]H28個票!D104</f>
        <v>1.8</v>
      </c>
      <c r="D104" s="96">
        <f>[1]H28個票!E104</f>
        <v>2.2000000000000002</v>
      </c>
      <c r="E104" s="96">
        <f>[1]H28個票!F104</f>
        <v>2.7</v>
      </c>
      <c r="F104" s="96">
        <f>[1]H28個票!G104</f>
        <v>32.9</v>
      </c>
      <c r="G104" s="96">
        <f>[1]H28個票!H104</f>
        <v>26.2</v>
      </c>
      <c r="H104" s="96">
        <f>[1]H28個票!I104</f>
        <v>5.7</v>
      </c>
      <c r="I104" s="49">
        <f t="shared" si="15"/>
        <v>71.5</v>
      </c>
      <c r="J104" s="62"/>
      <c r="K104" s="65" t="s">
        <v>41</v>
      </c>
      <c r="L104" s="57" t="s">
        <v>48</v>
      </c>
      <c r="M104" s="47">
        <f>[1]H28個票!J104</f>
        <v>90</v>
      </c>
      <c r="N104" s="47">
        <f>[1]H28個票!K104</f>
        <v>16.100000000000001</v>
      </c>
      <c r="O104" s="47">
        <f>[1]H28個票!L104</f>
        <v>7</v>
      </c>
      <c r="P104" s="47">
        <f>[1]H28個票!M104</f>
        <v>2</v>
      </c>
      <c r="Q104" s="47">
        <f>[1]H28個票!N104</f>
        <v>0</v>
      </c>
      <c r="R104" s="47">
        <f>[1]H28個票!O104</f>
        <v>3</v>
      </c>
      <c r="S104" s="49">
        <f t="shared" si="11"/>
        <v>118.1</v>
      </c>
      <c r="T104" s="32"/>
      <c r="U104" s="50" t="s">
        <v>41</v>
      </c>
      <c r="V104" s="58" t="s">
        <v>48</v>
      </c>
      <c r="W104" s="52">
        <f t="shared" si="12"/>
        <v>1.8</v>
      </c>
      <c r="X104" s="53">
        <f t="shared" si="12"/>
        <v>2.2000000000000002</v>
      </c>
      <c r="Y104" s="53">
        <f t="shared" si="12"/>
        <v>2.7</v>
      </c>
      <c r="Z104" s="53">
        <f t="shared" si="12"/>
        <v>32.9</v>
      </c>
      <c r="AA104" s="53">
        <f t="shared" si="12"/>
        <v>26.2</v>
      </c>
      <c r="AB104" s="53">
        <f t="shared" si="12"/>
        <v>5.7</v>
      </c>
      <c r="AC104" s="53">
        <f t="shared" si="13"/>
        <v>90</v>
      </c>
      <c r="AD104" s="53">
        <f t="shared" si="13"/>
        <v>16.100000000000001</v>
      </c>
      <c r="AE104" s="53">
        <f t="shared" si="13"/>
        <v>7</v>
      </c>
      <c r="AF104" s="53">
        <f t="shared" si="13"/>
        <v>2</v>
      </c>
      <c r="AG104" s="53">
        <f t="shared" si="13"/>
        <v>0</v>
      </c>
      <c r="AH104" s="53">
        <f t="shared" si="13"/>
        <v>3</v>
      </c>
      <c r="AI104" s="59">
        <f t="shared" si="14"/>
        <v>189.6</v>
      </c>
    </row>
    <row r="105" spans="1:35" ht="18.95" customHeight="1" x14ac:dyDescent="0.2">
      <c r="A105" s="60" t="s">
        <v>42</v>
      </c>
      <c r="B105" s="61" t="s">
        <v>67</v>
      </c>
      <c r="C105" s="88">
        <f>[1]H28個票!D105</f>
        <v>5.0999999999999996</v>
      </c>
      <c r="D105" s="88">
        <f>[1]H28個票!E105</f>
        <v>6.6</v>
      </c>
      <c r="E105" s="88">
        <f>[1]H28個票!F105</f>
        <v>11.2</v>
      </c>
      <c r="F105" s="88">
        <f>[1]H28個票!G105</f>
        <v>15.6</v>
      </c>
      <c r="G105" s="88">
        <f>[1]H28個票!H105</f>
        <v>17.5</v>
      </c>
      <c r="H105" s="88">
        <f>[1]H28個票!I105</f>
        <v>7.9</v>
      </c>
      <c r="I105" s="39">
        <f t="shared" si="15"/>
        <v>63.9</v>
      </c>
      <c r="J105" s="62"/>
      <c r="K105" s="60" t="s">
        <v>42</v>
      </c>
      <c r="L105" s="37" t="s">
        <v>68</v>
      </c>
      <c r="M105" s="38">
        <f>[1]H28個票!J105</f>
        <v>6.3</v>
      </c>
      <c r="N105" s="38">
        <f>[1]H28個票!K105</f>
        <v>3.4</v>
      </c>
      <c r="O105" s="38">
        <f>[1]H28個票!L105</f>
        <v>4.3</v>
      </c>
      <c r="P105" s="38">
        <f>[1]H28個票!M105</f>
        <v>3</v>
      </c>
      <c r="Q105" s="38">
        <f>[1]H28個票!N105</f>
        <v>2.6</v>
      </c>
      <c r="R105" s="38">
        <f>[1]H28個票!O105</f>
        <v>3</v>
      </c>
      <c r="S105" s="39">
        <f t="shared" si="11"/>
        <v>22.6</v>
      </c>
      <c r="T105" s="32"/>
      <c r="U105" s="40" t="s">
        <v>42</v>
      </c>
      <c r="V105" s="41" t="s">
        <v>67</v>
      </c>
      <c r="W105" s="42">
        <f t="shared" si="12"/>
        <v>5.0999999999999996</v>
      </c>
      <c r="X105" s="43">
        <f t="shared" si="12"/>
        <v>6.6</v>
      </c>
      <c r="Y105" s="43">
        <f t="shared" si="12"/>
        <v>11.2</v>
      </c>
      <c r="Z105" s="43">
        <f t="shared" si="12"/>
        <v>15.6</v>
      </c>
      <c r="AA105" s="43">
        <f t="shared" si="12"/>
        <v>17.5</v>
      </c>
      <c r="AB105" s="43">
        <f t="shared" si="12"/>
        <v>7.9</v>
      </c>
      <c r="AC105" s="43">
        <f t="shared" si="13"/>
        <v>6.3</v>
      </c>
      <c r="AD105" s="43">
        <f t="shared" si="13"/>
        <v>3.4</v>
      </c>
      <c r="AE105" s="43">
        <f t="shared" si="13"/>
        <v>4.3</v>
      </c>
      <c r="AF105" s="43">
        <f t="shared" si="13"/>
        <v>3</v>
      </c>
      <c r="AG105" s="43">
        <f t="shared" si="13"/>
        <v>2.6</v>
      </c>
      <c r="AH105" s="43">
        <f t="shared" si="13"/>
        <v>3</v>
      </c>
      <c r="AI105" s="44">
        <f t="shared" si="14"/>
        <v>86.5</v>
      </c>
    </row>
    <row r="106" spans="1:35" ht="18.95" customHeight="1" x14ac:dyDescent="0.2">
      <c r="A106" s="63" t="s">
        <v>42</v>
      </c>
      <c r="B106" s="46" t="s">
        <v>69</v>
      </c>
      <c r="C106" s="47">
        <f>[1]H28個票!D106</f>
        <v>0.1</v>
      </c>
      <c r="D106" s="47">
        <f>[1]H28個票!E106</f>
        <v>0.2</v>
      </c>
      <c r="E106" s="47">
        <f>[1]H28個票!F106</f>
        <v>0.3</v>
      </c>
      <c r="F106" s="47">
        <f>[1]H28個票!G106</f>
        <v>0.4</v>
      </c>
      <c r="G106" s="47">
        <f>[1]H28個票!H106</f>
        <v>0.7</v>
      </c>
      <c r="H106" s="47">
        <f>[1]H28個票!I106</f>
        <v>0.2</v>
      </c>
      <c r="I106" s="49">
        <f t="shared" si="15"/>
        <v>1.9</v>
      </c>
      <c r="J106" s="62"/>
      <c r="K106" s="63" t="s">
        <v>42</v>
      </c>
      <c r="L106" s="46" t="s">
        <v>69</v>
      </c>
      <c r="M106" s="47">
        <f>[1]H28個票!J106</f>
        <v>0.1</v>
      </c>
      <c r="N106" s="47">
        <f>[1]H28個票!K106</f>
        <v>0.1</v>
      </c>
      <c r="O106" s="47">
        <f>[1]H28個票!L106</f>
        <v>0.1</v>
      </c>
      <c r="P106" s="47">
        <f>[1]H28個票!M106</f>
        <v>0.1</v>
      </c>
      <c r="Q106" s="47">
        <f>[1]H28個票!N106</f>
        <v>0.1</v>
      </c>
      <c r="R106" s="47">
        <f>[1]H28個票!O106</f>
        <v>0.1</v>
      </c>
      <c r="S106" s="49">
        <f t="shared" si="11"/>
        <v>0.6</v>
      </c>
      <c r="T106" s="32"/>
      <c r="U106" s="50" t="s">
        <v>42</v>
      </c>
      <c r="V106" s="51" t="s">
        <v>69</v>
      </c>
      <c r="W106" s="52">
        <f t="shared" si="12"/>
        <v>0.1</v>
      </c>
      <c r="X106" s="53">
        <f t="shared" si="12"/>
        <v>0.2</v>
      </c>
      <c r="Y106" s="53">
        <f t="shared" si="12"/>
        <v>0.3</v>
      </c>
      <c r="Z106" s="53">
        <f t="shared" si="12"/>
        <v>0.4</v>
      </c>
      <c r="AA106" s="53">
        <f t="shared" si="12"/>
        <v>0.7</v>
      </c>
      <c r="AB106" s="53">
        <f t="shared" si="12"/>
        <v>0.2</v>
      </c>
      <c r="AC106" s="53">
        <f t="shared" si="13"/>
        <v>0.1</v>
      </c>
      <c r="AD106" s="53">
        <f t="shared" si="13"/>
        <v>0.1</v>
      </c>
      <c r="AE106" s="53">
        <f t="shared" si="13"/>
        <v>0.1</v>
      </c>
      <c r="AF106" s="53">
        <f t="shared" si="13"/>
        <v>0.1</v>
      </c>
      <c r="AG106" s="53">
        <f t="shared" si="13"/>
        <v>0.1</v>
      </c>
      <c r="AH106" s="53">
        <f t="shared" si="13"/>
        <v>0.1</v>
      </c>
      <c r="AI106" s="54">
        <f t="shared" si="14"/>
        <v>2.5000000000000004</v>
      </c>
    </row>
    <row r="107" spans="1:35" ht="18.95" customHeight="1" x14ac:dyDescent="0.2">
      <c r="A107" s="140" t="s">
        <v>42</v>
      </c>
      <c r="B107" s="46" t="s">
        <v>70</v>
      </c>
      <c r="C107" s="47">
        <f>[1]H28個票!D107</f>
        <v>5</v>
      </c>
      <c r="D107" s="47">
        <f>[1]H28個票!E107</f>
        <v>6.3999999999999995</v>
      </c>
      <c r="E107" s="47">
        <f>[1]H28個票!F107</f>
        <v>10.899999999999999</v>
      </c>
      <c r="F107" s="47">
        <f>[1]H28個票!G107</f>
        <v>15.2</v>
      </c>
      <c r="G107" s="47">
        <f>[1]H28個票!H107</f>
        <v>16.8</v>
      </c>
      <c r="H107" s="47">
        <f>[1]H28個票!I107</f>
        <v>7.7</v>
      </c>
      <c r="I107" s="49">
        <f t="shared" si="15"/>
        <v>62</v>
      </c>
      <c r="J107" s="62"/>
      <c r="K107" s="140" t="s">
        <v>42</v>
      </c>
      <c r="L107" s="46" t="s">
        <v>70</v>
      </c>
      <c r="M107" s="47">
        <f>[1]H28個票!J107</f>
        <v>6.2</v>
      </c>
      <c r="N107" s="47">
        <f>[1]H28個票!K107</f>
        <v>3.3</v>
      </c>
      <c r="O107" s="47">
        <f>[1]H28個票!L107</f>
        <v>4.2</v>
      </c>
      <c r="P107" s="47">
        <f>[1]H28個票!M107</f>
        <v>2.9</v>
      </c>
      <c r="Q107" s="47">
        <f>[1]H28個票!N107</f>
        <v>2.5</v>
      </c>
      <c r="R107" s="47">
        <f>[1]H28個票!O107</f>
        <v>2.9</v>
      </c>
      <c r="S107" s="49">
        <f t="shared" si="11"/>
        <v>21.999999999999996</v>
      </c>
      <c r="T107" s="32"/>
      <c r="U107" s="55" t="s">
        <v>42</v>
      </c>
      <c r="V107" s="51" t="s">
        <v>70</v>
      </c>
      <c r="W107" s="52">
        <f t="shared" ref="W107:AB134" si="16">C107</f>
        <v>5</v>
      </c>
      <c r="X107" s="53">
        <f t="shared" si="16"/>
        <v>6.3999999999999995</v>
      </c>
      <c r="Y107" s="53">
        <f t="shared" si="16"/>
        <v>10.899999999999999</v>
      </c>
      <c r="Z107" s="53">
        <f t="shared" si="16"/>
        <v>15.2</v>
      </c>
      <c r="AA107" s="53">
        <f t="shared" si="16"/>
        <v>16.8</v>
      </c>
      <c r="AB107" s="53">
        <f t="shared" si="16"/>
        <v>7.7</v>
      </c>
      <c r="AC107" s="53">
        <f t="shared" ref="AC107:AH134" si="17">M107</f>
        <v>6.2</v>
      </c>
      <c r="AD107" s="53">
        <f t="shared" si="17"/>
        <v>3.3</v>
      </c>
      <c r="AE107" s="53">
        <f t="shared" si="17"/>
        <v>4.2</v>
      </c>
      <c r="AF107" s="53">
        <f t="shared" si="17"/>
        <v>2.9</v>
      </c>
      <c r="AG107" s="53">
        <f t="shared" si="17"/>
        <v>2.5</v>
      </c>
      <c r="AH107" s="53">
        <f t="shared" si="17"/>
        <v>2.9</v>
      </c>
      <c r="AI107" s="54">
        <f t="shared" si="14"/>
        <v>84.000000000000014</v>
      </c>
    </row>
    <row r="108" spans="1:35" ht="18.95" customHeight="1" x14ac:dyDescent="0.2">
      <c r="A108" s="67">
        <v>20417</v>
      </c>
      <c r="B108" s="46" t="s">
        <v>71</v>
      </c>
      <c r="C108" s="47">
        <f>[1]H28個票!D108</f>
        <v>5</v>
      </c>
      <c r="D108" s="47">
        <f>[1]H28個票!E108</f>
        <v>6.3</v>
      </c>
      <c r="E108" s="47">
        <f>[1]H28個票!F108</f>
        <v>10.6</v>
      </c>
      <c r="F108" s="47">
        <f>[1]H28個票!G108</f>
        <v>12.899999999999999</v>
      </c>
      <c r="G108" s="47">
        <f>[1]H28個票!H108</f>
        <v>11.7</v>
      </c>
      <c r="H108" s="47">
        <f>[1]H28個票!I108</f>
        <v>7.3000000000000007</v>
      </c>
      <c r="I108" s="49">
        <f t="shared" si="15"/>
        <v>53.8</v>
      </c>
      <c r="J108" s="62"/>
      <c r="K108" s="67">
        <v>20417</v>
      </c>
      <c r="L108" s="46" t="s">
        <v>71</v>
      </c>
      <c r="M108" s="47">
        <f>[1]H28個票!J108</f>
        <v>6.1</v>
      </c>
      <c r="N108" s="47">
        <f>[1]H28個票!K108</f>
        <v>3.3</v>
      </c>
      <c r="O108" s="47">
        <f>[1]H28個票!L108</f>
        <v>4.2</v>
      </c>
      <c r="P108" s="47">
        <f>[1]H28個票!M108</f>
        <v>2.9</v>
      </c>
      <c r="Q108" s="47">
        <f>[1]H28個票!N108</f>
        <v>2.5</v>
      </c>
      <c r="R108" s="47">
        <f>[1]H28個票!O108</f>
        <v>2.9</v>
      </c>
      <c r="S108" s="49">
        <f t="shared" si="11"/>
        <v>21.899999999999995</v>
      </c>
      <c r="T108" s="32"/>
      <c r="U108" s="50" t="s">
        <v>42</v>
      </c>
      <c r="V108" s="51" t="s">
        <v>71</v>
      </c>
      <c r="W108" s="52">
        <f t="shared" si="16"/>
        <v>5</v>
      </c>
      <c r="X108" s="53">
        <f t="shared" si="16"/>
        <v>6.3</v>
      </c>
      <c r="Y108" s="53">
        <f t="shared" si="16"/>
        <v>10.6</v>
      </c>
      <c r="Z108" s="53">
        <f t="shared" si="16"/>
        <v>12.899999999999999</v>
      </c>
      <c r="AA108" s="53">
        <f t="shared" si="16"/>
        <v>11.7</v>
      </c>
      <c r="AB108" s="53">
        <f t="shared" si="16"/>
        <v>7.3000000000000007</v>
      </c>
      <c r="AC108" s="53">
        <f t="shared" si="17"/>
        <v>6.1</v>
      </c>
      <c r="AD108" s="53">
        <f t="shared" si="17"/>
        <v>3.3</v>
      </c>
      <c r="AE108" s="53">
        <f t="shared" si="17"/>
        <v>4.2</v>
      </c>
      <c r="AF108" s="53">
        <f t="shared" si="17"/>
        <v>2.9</v>
      </c>
      <c r="AG108" s="53">
        <f t="shared" si="17"/>
        <v>2.5</v>
      </c>
      <c r="AH108" s="53">
        <f t="shared" si="17"/>
        <v>2.9</v>
      </c>
      <c r="AI108" s="54">
        <f t="shared" si="14"/>
        <v>75.7</v>
      </c>
    </row>
    <row r="109" spans="1:35" ht="18.95" customHeight="1" x14ac:dyDescent="0.2">
      <c r="A109" s="63" t="s">
        <v>42</v>
      </c>
      <c r="B109" s="46" t="s">
        <v>72</v>
      </c>
      <c r="C109" s="94">
        <f>[1]H28個票!D109</f>
        <v>0.1</v>
      </c>
      <c r="D109" s="94">
        <f>[1]H28個票!E109</f>
        <v>0.3</v>
      </c>
      <c r="E109" s="94">
        <f>[1]H28個票!F109</f>
        <v>0.6</v>
      </c>
      <c r="F109" s="94">
        <f>[1]H28個票!G109</f>
        <v>2.7</v>
      </c>
      <c r="G109" s="94">
        <f>[1]H28個票!H109</f>
        <v>5.8</v>
      </c>
      <c r="H109" s="94">
        <f>[1]H28個票!I109</f>
        <v>0.6</v>
      </c>
      <c r="I109" s="49">
        <f t="shared" si="15"/>
        <v>10.1</v>
      </c>
      <c r="J109" s="62"/>
      <c r="K109" s="63" t="s">
        <v>42</v>
      </c>
      <c r="L109" s="46" t="s">
        <v>72</v>
      </c>
      <c r="M109" s="48">
        <f>[1]H28個票!J109</f>
        <v>0.2</v>
      </c>
      <c r="N109" s="48">
        <f>[1]H28個票!K109</f>
        <v>0.1</v>
      </c>
      <c r="O109" s="48">
        <f>[1]H28個票!L109</f>
        <v>0.1</v>
      </c>
      <c r="P109" s="48">
        <f>[1]H28個票!M109</f>
        <v>0.1</v>
      </c>
      <c r="Q109" s="48">
        <f>[1]H28個票!N109</f>
        <v>0.1</v>
      </c>
      <c r="R109" s="48">
        <f>[1]H28個票!O109</f>
        <v>0.1</v>
      </c>
      <c r="S109" s="49">
        <f t="shared" si="11"/>
        <v>0.7</v>
      </c>
      <c r="T109" s="32"/>
      <c r="U109" s="50" t="s">
        <v>42</v>
      </c>
      <c r="V109" s="51" t="s">
        <v>72</v>
      </c>
      <c r="W109" s="52">
        <f t="shared" si="16"/>
        <v>0.1</v>
      </c>
      <c r="X109" s="53">
        <f t="shared" si="16"/>
        <v>0.3</v>
      </c>
      <c r="Y109" s="53">
        <f t="shared" si="16"/>
        <v>0.6</v>
      </c>
      <c r="Z109" s="53">
        <f t="shared" si="16"/>
        <v>2.7</v>
      </c>
      <c r="AA109" s="53">
        <f t="shared" si="16"/>
        <v>5.8</v>
      </c>
      <c r="AB109" s="53">
        <f t="shared" si="16"/>
        <v>0.6</v>
      </c>
      <c r="AC109" s="53">
        <f t="shared" si="17"/>
        <v>0.2</v>
      </c>
      <c r="AD109" s="53">
        <f t="shared" si="17"/>
        <v>0.1</v>
      </c>
      <c r="AE109" s="53">
        <f t="shared" si="17"/>
        <v>0.1</v>
      </c>
      <c r="AF109" s="53">
        <f t="shared" si="17"/>
        <v>0.1</v>
      </c>
      <c r="AG109" s="53">
        <f t="shared" si="17"/>
        <v>0.1</v>
      </c>
      <c r="AH109" s="53">
        <f t="shared" si="17"/>
        <v>0.1</v>
      </c>
      <c r="AI109" s="54">
        <f t="shared" si="14"/>
        <v>10.799999999999997</v>
      </c>
    </row>
    <row r="110" spans="1:35" ht="18.95" customHeight="1" thickBot="1" x14ac:dyDescent="0.25">
      <c r="A110" s="65" t="s">
        <v>42</v>
      </c>
      <c r="B110" s="66" t="s">
        <v>48</v>
      </c>
      <c r="C110" s="96">
        <f>[1]H28個票!D110</f>
        <v>0.2</v>
      </c>
      <c r="D110" s="96">
        <f>[1]H28個票!E110</f>
        <v>0.4</v>
      </c>
      <c r="E110" s="96">
        <f>[1]H28個票!F110</f>
        <v>0.7</v>
      </c>
      <c r="F110" s="96">
        <f>[1]H28個票!G110</f>
        <v>3.1</v>
      </c>
      <c r="G110" s="96">
        <f>[1]H28個票!H110</f>
        <v>7</v>
      </c>
      <c r="H110" s="96">
        <f>[1]H28個票!I110</f>
        <v>0.7</v>
      </c>
      <c r="I110" s="49">
        <f t="shared" si="15"/>
        <v>12.1</v>
      </c>
      <c r="J110" s="62"/>
      <c r="K110" s="65" t="s">
        <v>42</v>
      </c>
      <c r="L110" s="57" t="s">
        <v>48</v>
      </c>
      <c r="M110" s="47">
        <f>[1]H28個票!J110</f>
        <v>0.2</v>
      </c>
      <c r="N110" s="47">
        <f>[1]H28個票!K110</f>
        <v>0.1</v>
      </c>
      <c r="O110" s="47">
        <f>[1]H28個票!L110</f>
        <v>0.1</v>
      </c>
      <c r="P110" s="47">
        <f>[1]H28個票!M110</f>
        <v>0.1</v>
      </c>
      <c r="Q110" s="47">
        <f>[1]H28個票!N110</f>
        <v>0.1</v>
      </c>
      <c r="R110" s="47">
        <f>[1]H28個票!O110</f>
        <v>0.1</v>
      </c>
      <c r="S110" s="49">
        <f t="shared" si="11"/>
        <v>0.7</v>
      </c>
      <c r="T110" s="32"/>
      <c r="U110" s="50" t="s">
        <v>42</v>
      </c>
      <c r="V110" s="58" t="s">
        <v>48</v>
      </c>
      <c r="W110" s="52">
        <f t="shared" si="16"/>
        <v>0.2</v>
      </c>
      <c r="X110" s="53">
        <f t="shared" si="16"/>
        <v>0.4</v>
      </c>
      <c r="Y110" s="53">
        <f t="shared" si="16"/>
        <v>0.7</v>
      </c>
      <c r="Z110" s="53">
        <f t="shared" si="16"/>
        <v>3.1</v>
      </c>
      <c r="AA110" s="53">
        <f t="shared" si="16"/>
        <v>7</v>
      </c>
      <c r="AB110" s="53">
        <f t="shared" si="16"/>
        <v>0.7</v>
      </c>
      <c r="AC110" s="53">
        <f t="shared" si="17"/>
        <v>0.2</v>
      </c>
      <c r="AD110" s="53">
        <f t="shared" si="17"/>
        <v>0.1</v>
      </c>
      <c r="AE110" s="53">
        <f t="shared" si="17"/>
        <v>0.1</v>
      </c>
      <c r="AF110" s="53">
        <f t="shared" si="17"/>
        <v>0.1</v>
      </c>
      <c r="AG110" s="53">
        <f t="shared" si="17"/>
        <v>0.1</v>
      </c>
      <c r="AH110" s="53">
        <f t="shared" si="17"/>
        <v>0.1</v>
      </c>
      <c r="AI110" s="59">
        <f t="shared" si="14"/>
        <v>12.799999999999997</v>
      </c>
    </row>
    <row r="111" spans="1:35" ht="18.95" customHeight="1" x14ac:dyDescent="0.2">
      <c r="A111" s="60" t="s">
        <v>43</v>
      </c>
      <c r="B111" s="61" t="s">
        <v>67</v>
      </c>
      <c r="C111" s="88">
        <f>[1]H28個票!D111</f>
        <v>1.8</v>
      </c>
      <c r="D111" s="88">
        <f>[1]H28個票!E111</f>
        <v>10.3</v>
      </c>
      <c r="E111" s="88">
        <f>[1]H28個票!F111</f>
        <v>12.8</v>
      </c>
      <c r="F111" s="88">
        <f>[1]H28個票!G111</f>
        <v>79.599999999999994</v>
      </c>
      <c r="G111" s="88">
        <f>[1]H28個票!H111</f>
        <v>29.5</v>
      </c>
      <c r="H111" s="88">
        <f>[1]H28個票!I111</f>
        <v>34.5</v>
      </c>
      <c r="I111" s="89">
        <f t="shared" si="15"/>
        <v>168.5</v>
      </c>
      <c r="J111" s="62"/>
      <c r="K111" s="60" t="s">
        <v>43</v>
      </c>
      <c r="L111" s="37" t="s">
        <v>68</v>
      </c>
      <c r="M111" s="38">
        <f>[1]H28個票!J111</f>
        <v>41.4</v>
      </c>
      <c r="N111" s="38">
        <f>[1]H28個票!K111</f>
        <v>3.1</v>
      </c>
      <c r="O111" s="38">
        <f>[1]H28個票!L111</f>
        <v>0.7</v>
      </c>
      <c r="P111" s="38">
        <f>[1]H28個票!M111</f>
        <v>4.3</v>
      </c>
      <c r="Q111" s="38">
        <f>[1]H28個票!N111</f>
        <v>2</v>
      </c>
      <c r="R111" s="38">
        <f>[1]H28個票!O111</f>
        <v>0.4</v>
      </c>
      <c r="S111" s="39">
        <f t="shared" si="11"/>
        <v>51.9</v>
      </c>
      <c r="T111" s="32"/>
      <c r="U111" s="40" t="s">
        <v>43</v>
      </c>
      <c r="V111" s="41" t="s">
        <v>67</v>
      </c>
      <c r="W111" s="42">
        <f t="shared" si="16"/>
        <v>1.8</v>
      </c>
      <c r="X111" s="43">
        <f t="shared" si="16"/>
        <v>10.3</v>
      </c>
      <c r="Y111" s="43">
        <f t="shared" si="16"/>
        <v>12.8</v>
      </c>
      <c r="Z111" s="43">
        <f t="shared" si="16"/>
        <v>79.599999999999994</v>
      </c>
      <c r="AA111" s="43">
        <f t="shared" si="16"/>
        <v>29.5</v>
      </c>
      <c r="AB111" s="43">
        <f t="shared" si="16"/>
        <v>34.5</v>
      </c>
      <c r="AC111" s="43">
        <f t="shared" si="17"/>
        <v>41.4</v>
      </c>
      <c r="AD111" s="43">
        <f t="shared" si="17"/>
        <v>3.1</v>
      </c>
      <c r="AE111" s="43">
        <f t="shared" si="17"/>
        <v>0.7</v>
      </c>
      <c r="AF111" s="43">
        <f t="shared" si="17"/>
        <v>4.3</v>
      </c>
      <c r="AG111" s="43">
        <f t="shared" si="17"/>
        <v>2</v>
      </c>
      <c r="AH111" s="43">
        <f t="shared" si="17"/>
        <v>0.4</v>
      </c>
      <c r="AI111" s="44">
        <f t="shared" si="14"/>
        <v>220.4</v>
      </c>
    </row>
    <row r="112" spans="1:35" ht="18.95" customHeight="1" x14ac:dyDescent="0.2">
      <c r="A112" s="63" t="s">
        <v>43</v>
      </c>
      <c r="B112" s="46" t="s">
        <v>69</v>
      </c>
      <c r="C112" s="47">
        <f>[1]H28個票!D112</f>
        <v>0</v>
      </c>
      <c r="D112" s="47">
        <f>[1]H28個票!E112</f>
        <v>0.1</v>
      </c>
      <c r="E112" s="47">
        <f>[1]H28個票!F112</f>
        <v>0.1</v>
      </c>
      <c r="F112" s="47">
        <f>[1]H28個票!G112</f>
        <v>0.6</v>
      </c>
      <c r="G112" s="47">
        <f>[1]H28個票!H112</f>
        <v>0.2</v>
      </c>
      <c r="H112" s="47">
        <f>[1]H28個票!I112</f>
        <v>0.3</v>
      </c>
      <c r="I112" s="91">
        <f t="shared" si="15"/>
        <v>1.3</v>
      </c>
      <c r="J112" s="62"/>
      <c r="K112" s="63" t="s">
        <v>43</v>
      </c>
      <c r="L112" s="46" t="s">
        <v>69</v>
      </c>
      <c r="M112" s="47">
        <f>[1]H28個票!J112</f>
        <v>0.3</v>
      </c>
      <c r="N112" s="47">
        <f>[1]H28個票!K112</f>
        <v>0</v>
      </c>
      <c r="O112" s="47">
        <f>[1]H28個票!L112</f>
        <v>0</v>
      </c>
      <c r="P112" s="47">
        <f>[1]H28個票!M112</f>
        <v>0</v>
      </c>
      <c r="Q112" s="47">
        <f>[1]H28個票!N112</f>
        <v>0</v>
      </c>
      <c r="R112" s="47">
        <f>[1]H28個票!O112</f>
        <v>0</v>
      </c>
      <c r="S112" s="49">
        <f t="shared" si="11"/>
        <v>0.3</v>
      </c>
      <c r="T112" s="32"/>
      <c r="U112" s="50" t="s">
        <v>43</v>
      </c>
      <c r="V112" s="51" t="s">
        <v>69</v>
      </c>
      <c r="W112" s="52">
        <f t="shared" si="16"/>
        <v>0</v>
      </c>
      <c r="X112" s="53">
        <f t="shared" si="16"/>
        <v>0.1</v>
      </c>
      <c r="Y112" s="53">
        <f t="shared" si="16"/>
        <v>0.1</v>
      </c>
      <c r="Z112" s="53">
        <f t="shared" si="16"/>
        <v>0.6</v>
      </c>
      <c r="AA112" s="53">
        <f t="shared" si="16"/>
        <v>0.2</v>
      </c>
      <c r="AB112" s="53">
        <f t="shared" si="16"/>
        <v>0.3</v>
      </c>
      <c r="AC112" s="53">
        <f t="shared" si="17"/>
        <v>0.3</v>
      </c>
      <c r="AD112" s="53">
        <f t="shared" si="17"/>
        <v>0</v>
      </c>
      <c r="AE112" s="53">
        <f t="shared" si="17"/>
        <v>0</v>
      </c>
      <c r="AF112" s="53">
        <f t="shared" si="17"/>
        <v>0</v>
      </c>
      <c r="AG112" s="53">
        <f t="shared" si="17"/>
        <v>0</v>
      </c>
      <c r="AH112" s="53">
        <f t="shared" si="17"/>
        <v>0</v>
      </c>
      <c r="AI112" s="54">
        <f t="shared" si="14"/>
        <v>1.6</v>
      </c>
    </row>
    <row r="113" spans="1:35" ht="18.95" customHeight="1" x14ac:dyDescent="0.2">
      <c r="A113" s="140" t="s">
        <v>43</v>
      </c>
      <c r="B113" s="46" t="s">
        <v>70</v>
      </c>
      <c r="C113" s="47">
        <f>[1]H28個票!D113</f>
        <v>1.8</v>
      </c>
      <c r="D113" s="47">
        <f>[1]H28個票!E113</f>
        <v>10.200000000000001</v>
      </c>
      <c r="E113" s="47">
        <f>[1]H28個票!F113</f>
        <v>12.700000000000001</v>
      </c>
      <c r="F113" s="47">
        <f>[1]H28個票!G113</f>
        <v>79</v>
      </c>
      <c r="G113" s="47">
        <f>[1]H28個票!H113</f>
        <v>29.3</v>
      </c>
      <c r="H113" s="47">
        <f>[1]H28個票!I113</f>
        <v>34.200000000000003</v>
      </c>
      <c r="I113" s="91">
        <f t="shared" si="15"/>
        <v>167.2</v>
      </c>
      <c r="J113" s="62"/>
      <c r="K113" s="140" t="s">
        <v>43</v>
      </c>
      <c r="L113" s="46" t="s">
        <v>70</v>
      </c>
      <c r="M113" s="47">
        <f>[1]H28個票!J113</f>
        <v>41.1</v>
      </c>
      <c r="N113" s="47">
        <f>[1]H28個票!K113</f>
        <v>3.1</v>
      </c>
      <c r="O113" s="47">
        <f>[1]H28個票!L113</f>
        <v>0.7</v>
      </c>
      <c r="P113" s="47">
        <f>[1]H28個票!M113</f>
        <v>4.3</v>
      </c>
      <c r="Q113" s="47">
        <f>[1]H28個票!N113</f>
        <v>2</v>
      </c>
      <c r="R113" s="47">
        <f>[1]H28個票!O113</f>
        <v>0.4</v>
      </c>
      <c r="S113" s="49">
        <f t="shared" si="11"/>
        <v>51.6</v>
      </c>
      <c r="T113" s="32"/>
      <c r="U113" s="55" t="s">
        <v>43</v>
      </c>
      <c r="V113" s="51" t="s">
        <v>70</v>
      </c>
      <c r="W113" s="52">
        <f t="shared" si="16"/>
        <v>1.8</v>
      </c>
      <c r="X113" s="53">
        <f t="shared" si="16"/>
        <v>10.200000000000001</v>
      </c>
      <c r="Y113" s="53">
        <f t="shared" si="16"/>
        <v>12.700000000000001</v>
      </c>
      <c r="Z113" s="53">
        <f t="shared" si="16"/>
        <v>79</v>
      </c>
      <c r="AA113" s="53">
        <f t="shared" si="16"/>
        <v>29.3</v>
      </c>
      <c r="AB113" s="53">
        <f t="shared" si="16"/>
        <v>34.200000000000003</v>
      </c>
      <c r="AC113" s="53">
        <f t="shared" si="17"/>
        <v>41.1</v>
      </c>
      <c r="AD113" s="53">
        <f t="shared" si="17"/>
        <v>3.1</v>
      </c>
      <c r="AE113" s="53">
        <f t="shared" si="17"/>
        <v>0.7</v>
      </c>
      <c r="AF113" s="53">
        <f t="shared" si="17"/>
        <v>4.3</v>
      </c>
      <c r="AG113" s="53">
        <f t="shared" si="17"/>
        <v>2</v>
      </c>
      <c r="AH113" s="53">
        <f t="shared" si="17"/>
        <v>0.4</v>
      </c>
      <c r="AI113" s="54">
        <f t="shared" si="14"/>
        <v>218.79999999999998</v>
      </c>
    </row>
    <row r="114" spans="1:35" ht="18.95" customHeight="1" x14ac:dyDescent="0.2">
      <c r="A114" s="67">
        <v>20418</v>
      </c>
      <c r="B114" s="46" t="s">
        <v>71</v>
      </c>
      <c r="C114" s="47">
        <f>[1]H28個票!D114</f>
        <v>1.8</v>
      </c>
      <c r="D114" s="47">
        <f>[1]H28個票!E114</f>
        <v>10.200000000000001</v>
      </c>
      <c r="E114" s="47">
        <f>[1]H28個票!F114</f>
        <v>12.700000000000001</v>
      </c>
      <c r="F114" s="47">
        <f>[1]H28個票!G114</f>
        <v>79.199999999999989</v>
      </c>
      <c r="G114" s="47">
        <f>[1]H28個票!H114</f>
        <v>29</v>
      </c>
      <c r="H114" s="47">
        <f>[1]H28個票!I114</f>
        <v>34.299999999999997</v>
      </c>
      <c r="I114" s="91">
        <f t="shared" si="15"/>
        <v>167.2</v>
      </c>
      <c r="J114" s="62"/>
      <c r="K114" s="67">
        <v>20418</v>
      </c>
      <c r="L114" s="46" t="s">
        <v>71</v>
      </c>
      <c r="M114" s="47">
        <f>[1]H28個票!J114</f>
        <v>41.199999999999996</v>
      </c>
      <c r="N114" s="47">
        <f>[1]H28個票!K114</f>
        <v>3.1</v>
      </c>
      <c r="O114" s="47">
        <f>[1]H28個票!L114</f>
        <v>0.7</v>
      </c>
      <c r="P114" s="47">
        <f>[1]H28個票!M114</f>
        <v>4.3</v>
      </c>
      <c r="Q114" s="47">
        <f>[1]H28個票!N114</f>
        <v>2</v>
      </c>
      <c r="R114" s="47">
        <f>[1]H28個票!O114</f>
        <v>0.4</v>
      </c>
      <c r="S114" s="49">
        <f t="shared" si="11"/>
        <v>51.699999999999996</v>
      </c>
      <c r="T114" s="32"/>
      <c r="U114" s="50" t="s">
        <v>43</v>
      </c>
      <c r="V114" s="51" t="s">
        <v>71</v>
      </c>
      <c r="W114" s="52">
        <f t="shared" si="16"/>
        <v>1.8</v>
      </c>
      <c r="X114" s="53">
        <f t="shared" si="16"/>
        <v>10.200000000000001</v>
      </c>
      <c r="Y114" s="53">
        <f t="shared" si="16"/>
        <v>12.700000000000001</v>
      </c>
      <c r="Z114" s="53">
        <f t="shared" si="16"/>
        <v>79.199999999999989</v>
      </c>
      <c r="AA114" s="53">
        <f t="shared" si="16"/>
        <v>29</v>
      </c>
      <c r="AB114" s="53">
        <f t="shared" si="16"/>
        <v>34.299999999999997</v>
      </c>
      <c r="AC114" s="53">
        <f t="shared" si="17"/>
        <v>41.199999999999996</v>
      </c>
      <c r="AD114" s="53">
        <f t="shared" si="17"/>
        <v>3.1</v>
      </c>
      <c r="AE114" s="53">
        <f t="shared" si="17"/>
        <v>0.7</v>
      </c>
      <c r="AF114" s="53">
        <f t="shared" si="17"/>
        <v>4.3</v>
      </c>
      <c r="AG114" s="53">
        <f t="shared" si="17"/>
        <v>2</v>
      </c>
      <c r="AH114" s="53">
        <f t="shared" si="17"/>
        <v>0.4</v>
      </c>
      <c r="AI114" s="54">
        <f t="shared" si="14"/>
        <v>218.89999999999998</v>
      </c>
    </row>
    <row r="115" spans="1:35" ht="18.95" customHeight="1" x14ac:dyDescent="0.2">
      <c r="A115" s="63" t="s">
        <v>43</v>
      </c>
      <c r="B115" s="46" t="s">
        <v>72</v>
      </c>
      <c r="C115" s="94">
        <f>[1]H28個票!D115</f>
        <v>0</v>
      </c>
      <c r="D115" s="94">
        <f>[1]H28個票!E115</f>
        <v>0.1</v>
      </c>
      <c r="E115" s="94">
        <f>[1]H28個票!F115</f>
        <v>0.1</v>
      </c>
      <c r="F115" s="94">
        <f>[1]H28個票!G115</f>
        <v>0.4</v>
      </c>
      <c r="G115" s="94">
        <f>[1]H28個票!H115</f>
        <v>0.5</v>
      </c>
      <c r="H115" s="94">
        <f>[1]H28個票!I115</f>
        <v>0.2</v>
      </c>
      <c r="I115" s="91">
        <f t="shared" si="15"/>
        <v>1.3</v>
      </c>
      <c r="J115" s="62"/>
      <c r="K115" s="63" t="s">
        <v>43</v>
      </c>
      <c r="L115" s="46" t="s">
        <v>72</v>
      </c>
      <c r="M115" s="48">
        <f>[1]H28個票!J115</f>
        <v>0.2</v>
      </c>
      <c r="N115" s="48">
        <f>[1]H28個票!K115</f>
        <v>0</v>
      </c>
      <c r="O115" s="48">
        <f>[1]H28個票!L115</f>
        <v>0</v>
      </c>
      <c r="P115" s="48">
        <f>[1]H28個票!M115</f>
        <v>0</v>
      </c>
      <c r="Q115" s="48">
        <f>[1]H28個票!N115</f>
        <v>0</v>
      </c>
      <c r="R115" s="48">
        <f>[1]H28個票!O115</f>
        <v>0</v>
      </c>
      <c r="S115" s="49">
        <f t="shared" si="11"/>
        <v>0.2</v>
      </c>
      <c r="T115" s="32"/>
      <c r="U115" s="50" t="s">
        <v>43</v>
      </c>
      <c r="V115" s="51" t="s">
        <v>72</v>
      </c>
      <c r="W115" s="52">
        <f t="shared" si="16"/>
        <v>0</v>
      </c>
      <c r="X115" s="53">
        <f t="shared" si="16"/>
        <v>0.1</v>
      </c>
      <c r="Y115" s="53">
        <f t="shared" si="16"/>
        <v>0.1</v>
      </c>
      <c r="Z115" s="53">
        <f t="shared" si="16"/>
        <v>0.4</v>
      </c>
      <c r="AA115" s="53">
        <f t="shared" si="16"/>
        <v>0.5</v>
      </c>
      <c r="AB115" s="53">
        <f t="shared" si="16"/>
        <v>0.2</v>
      </c>
      <c r="AC115" s="53">
        <f t="shared" si="17"/>
        <v>0.2</v>
      </c>
      <c r="AD115" s="53">
        <f t="shared" si="17"/>
        <v>0</v>
      </c>
      <c r="AE115" s="53">
        <f t="shared" si="17"/>
        <v>0</v>
      </c>
      <c r="AF115" s="53">
        <f t="shared" si="17"/>
        <v>0</v>
      </c>
      <c r="AG115" s="53">
        <f t="shared" si="17"/>
        <v>0</v>
      </c>
      <c r="AH115" s="53">
        <f t="shared" si="17"/>
        <v>0</v>
      </c>
      <c r="AI115" s="54">
        <f t="shared" si="14"/>
        <v>1.5</v>
      </c>
    </row>
    <row r="116" spans="1:35" ht="18.95" customHeight="1" thickBot="1" x14ac:dyDescent="0.25">
      <c r="A116" s="65" t="s">
        <v>43</v>
      </c>
      <c r="B116" s="66" t="s">
        <v>48</v>
      </c>
      <c r="C116" s="96">
        <f>[1]H28個票!D116</f>
        <v>0</v>
      </c>
      <c r="D116" s="96">
        <f>[1]H28個票!E116</f>
        <v>0.1</v>
      </c>
      <c r="E116" s="96">
        <f>[1]H28個票!F116</f>
        <v>0.1</v>
      </c>
      <c r="F116" s="96">
        <f>[1]H28個票!G116</f>
        <v>0.4</v>
      </c>
      <c r="G116" s="96">
        <f>[1]H28個票!H116</f>
        <v>0.5</v>
      </c>
      <c r="H116" s="96">
        <f>[1]H28個票!I116</f>
        <v>0.2</v>
      </c>
      <c r="I116" s="97">
        <f t="shared" si="15"/>
        <v>1.3</v>
      </c>
      <c r="J116" s="62"/>
      <c r="K116" s="65" t="s">
        <v>43</v>
      </c>
      <c r="L116" s="57" t="s">
        <v>48</v>
      </c>
      <c r="M116" s="47">
        <f>[1]H28個票!J116</f>
        <v>0.2</v>
      </c>
      <c r="N116" s="47">
        <f>[1]H28個票!K116</f>
        <v>0</v>
      </c>
      <c r="O116" s="47">
        <f>[1]H28個票!L116</f>
        <v>0</v>
      </c>
      <c r="P116" s="47">
        <f>[1]H28個票!M116</f>
        <v>0</v>
      </c>
      <c r="Q116" s="47">
        <f>[1]H28個票!N116</f>
        <v>0</v>
      </c>
      <c r="R116" s="47">
        <f>[1]H28個票!O116</f>
        <v>0</v>
      </c>
      <c r="S116" s="49">
        <f t="shared" si="11"/>
        <v>0.2</v>
      </c>
      <c r="T116" s="32"/>
      <c r="U116" s="50" t="s">
        <v>43</v>
      </c>
      <c r="V116" s="58" t="s">
        <v>48</v>
      </c>
      <c r="W116" s="52">
        <f t="shared" si="16"/>
        <v>0</v>
      </c>
      <c r="X116" s="53">
        <f t="shared" si="16"/>
        <v>0.1</v>
      </c>
      <c r="Y116" s="53">
        <f t="shared" si="16"/>
        <v>0.1</v>
      </c>
      <c r="Z116" s="53">
        <f t="shared" si="16"/>
        <v>0.4</v>
      </c>
      <c r="AA116" s="53">
        <f t="shared" si="16"/>
        <v>0.5</v>
      </c>
      <c r="AB116" s="53">
        <f t="shared" si="16"/>
        <v>0.2</v>
      </c>
      <c r="AC116" s="53">
        <f t="shared" si="17"/>
        <v>0.2</v>
      </c>
      <c r="AD116" s="53">
        <f t="shared" si="17"/>
        <v>0</v>
      </c>
      <c r="AE116" s="53">
        <f t="shared" si="17"/>
        <v>0</v>
      </c>
      <c r="AF116" s="53">
        <f t="shared" si="17"/>
        <v>0</v>
      </c>
      <c r="AG116" s="53">
        <f t="shared" si="17"/>
        <v>0</v>
      </c>
      <c r="AH116" s="53">
        <f t="shared" si="17"/>
        <v>0</v>
      </c>
      <c r="AI116" s="59">
        <f t="shared" si="14"/>
        <v>1.5</v>
      </c>
    </row>
    <row r="117" spans="1:35" ht="18.95" customHeight="1" x14ac:dyDescent="0.2">
      <c r="A117" s="60" t="s">
        <v>44</v>
      </c>
      <c r="B117" s="61" t="s">
        <v>67</v>
      </c>
      <c r="C117" s="88">
        <f>[1]H28個票!D117</f>
        <v>76.5</v>
      </c>
      <c r="D117" s="88">
        <f>[1]H28個票!E117</f>
        <v>129.30000000000001</v>
      </c>
      <c r="E117" s="88">
        <f>[1]H28個票!F117</f>
        <v>139.69999999999999</v>
      </c>
      <c r="F117" s="88">
        <f>[1]H28個票!G117</f>
        <v>210.1</v>
      </c>
      <c r="G117" s="88">
        <f>[1]H28個票!H117</f>
        <v>193</v>
      </c>
      <c r="H117" s="88">
        <f>[1]H28個票!I117</f>
        <v>183.2</v>
      </c>
      <c r="I117" s="89">
        <f t="shared" si="15"/>
        <v>931.8</v>
      </c>
      <c r="J117" s="62"/>
      <c r="K117" s="60" t="s">
        <v>44</v>
      </c>
      <c r="L117" s="37" t="s">
        <v>68</v>
      </c>
      <c r="M117" s="38">
        <f>[1]H28個票!J117</f>
        <v>135.4</v>
      </c>
      <c r="N117" s="38">
        <f>[1]H28個票!K117</f>
        <v>64.400000000000006</v>
      </c>
      <c r="O117" s="38">
        <f>[1]H28個票!L117</f>
        <v>36.6</v>
      </c>
      <c r="P117" s="38">
        <f>[1]H28個票!M117</f>
        <v>30.5</v>
      </c>
      <c r="Q117" s="38">
        <f>[1]H28個票!N117</f>
        <v>37.299999999999997</v>
      </c>
      <c r="R117" s="38">
        <f>[1]H28個票!O117</f>
        <v>46.7</v>
      </c>
      <c r="S117" s="39">
        <f t="shared" si="11"/>
        <v>350.9</v>
      </c>
      <c r="T117" s="32"/>
      <c r="U117" s="40" t="s">
        <v>44</v>
      </c>
      <c r="V117" s="41" t="s">
        <v>67</v>
      </c>
      <c r="W117" s="42">
        <f t="shared" si="16"/>
        <v>76.5</v>
      </c>
      <c r="X117" s="43">
        <f t="shared" si="16"/>
        <v>129.30000000000001</v>
      </c>
      <c r="Y117" s="43">
        <f t="shared" si="16"/>
        <v>139.69999999999999</v>
      </c>
      <c r="Z117" s="43">
        <f t="shared" si="16"/>
        <v>210.1</v>
      </c>
      <c r="AA117" s="43">
        <f t="shared" si="16"/>
        <v>193</v>
      </c>
      <c r="AB117" s="43">
        <f t="shared" si="16"/>
        <v>183.2</v>
      </c>
      <c r="AC117" s="43">
        <f t="shared" si="17"/>
        <v>135.4</v>
      </c>
      <c r="AD117" s="43">
        <f t="shared" si="17"/>
        <v>64.400000000000006</v>
      </c>
      <c r="AE117" s="43">
        <f t="shared" si="17"/>
        <v>36.6</v>
      </c>
      <c r="AF117" s="43">
        <f t="shared" si="17"/>
        <v>30.5</v>
      </c>
      <c r="AG117" s="43">
        <f t="shared" si="17"/>
        <v>37.299999999999997</v>
      </c>
      <c r="AH117" s="43">
        <f t="shared" si="17"/>
        <v>46.7</v>
      </c>
      <c r="AI117" s="44">
        <f t="shared" si="14"/>
        <v>1282.7</v>
      </c>
    </row>
    <row r="118" spans="1:35" ht="18.95" customHeight="1" x14ac:dyDescent="0.2">
      <c r="A118" s="63" t="s">
        <v>44</v>
      </c>
      <c r="B118" s="46" t="s">
        <v>69</v>
      </c>
      <c r="C118" s="47">
        <f>[1]H28個票!D118</f>
        <v>37.1</v>
      </c>
      <c r="D118" s="47">
        <f>[1]H28個票!E118</f>
        <v>52</v>
      </c>
      <c r="E118" s="47">
        <f>[1]H28個票!F118</f>
        <v>61.1</v>
      </c>
      <c r="F118" s="47">
        <f>[1]H28個票!G118</f>
        <v>63.8</v>
      </c>
      <c r="G118" s="47">
        <f>[1]H28個票!H118</f>
        <v>61</v>
      </c>
      <c r="H118" s="47">
        <f>[1]H28個票!I118</f>
        <v>61.6</v>
      </c>
      <c r="I118" s="91">
        <f t="shared" si="15"/>
        <v>336.6</v>
      </c>
      <c r="J118" s="62"/>
      <c r="K118" s="63" t="s">
        <v>44</v>
      </c>
      <c r="L118" s="46" t="s">
        <v>69</v>
      </c>
      <c r="M118" s="47">
        <f>[1]H28個票!J118</f>
        <v>56.7</v>
      </c>
      <c r="N118" s="47">
        <f>[1]H28個票!K118</f>
        <v>29.8</v>
      </c>
      <c r="O118" s="47">
        <f>[1]H28個票!L118</f>
        <v>16.399999999999999</v>
      </c>
      <c r="P118" s="47">
        <f>[1]H28個票!M118</f>
        <v>12.3</v>
      </c>
      <c r="Q118" s="47">
        <f>[1]H28個票!N118</f>
        <v>17.3</v>
      </c>
      <c r="R118" s="47">
        <f>[1]H28個票!O118</f>
        <v>21.5</v>
      </c>
      <c r="S118" s="49">
        <f t="shared" si="11"/>
        <v>154</v>
      </c>
      <c r="T118" s="32"/>
      <c r="U118" s="50" t="s">
        <v>44</v>
      </c>
      <c r="V118" s="51" t="s">
        <v>69</v>
      </c>
      <c r="W118" s="52">
        <f t="shared" si="16"/>
        <v>37.1</v>
      </c>
      <c r="X118" s="53">
        <f t="shared" si="16"/>
        <v>52</v>
      </c>
      <c r="Y118" s="53">
        <f t="shared" si="16"/>
        <v>61.1</v>
      </c>
      <c r="Z118" s="53">
        <f t="shared" si="16"/>
        <v>63.8</v>
      </c>
      <c r="AA118" s="53">
        <f t="shared" si="16"/>
        <v>61</v>
      </c>
      <c r="AB118" s="53">
        <f t="shared" si="16"/>
        <v>61.6</v>
      </c>
      <c r="AC118" s="53">
        <f t="shared" si="17"/>
        <v>56.7</v>
      </c>
      <c r="AD118" s="53">
        <f t="shared" si="17"/>
        <v>29.8</v>
      </c>
      <c r="AE118" s="53">
        <f t="shared" si="17"/>
        <v>16.399999999999999</v>
      </c>
      <c r="AF118" s="53">
        <f t="shared" si="17"/>
        <v>12.3</v>
      </c>
      <c r="AG118" s="53">
        <f t="shared" si="17"/>
        <v>17.3</v>
      </c>
      <c r="AH118" s="53">
        <f t="shared" si="17"/>
        <v>21.5</v>
      </c>
      <c r="AI118" s="54">
        <f t="shared" si="14"/>
        <v>490.6</v>
      </c>
    </row>
    <row r="119" spans="1:35" ht="18.95" customHeight="1" x14ac:dyDescent="0.2">
      <c r="A119" s="140" t="s">
        <v>44</v>
      </c>
      <c r="B119" s="46" t="s">
        <v>70</v>
      </c>
      <c r="C119" s="47">
        <f>[1]H28個票!D119</f>
        <v>39.4</v>
      </c>
      <c r="D119" s="47">
        <f>[1]H28個票!E119</f>
        <v>77.300000000000011</v>
      </c>
      <c r="E119" s="47">
        <f>[1]H28個票!F119</f>
        <v>78.599999999999994</v>
      </c>
      <c r="F119" s="47">
        <f>[1]H28個票!G119</f>
        <v>146.30000000000001</v>
      </c>
      <c r="G119" s="47">
        <f>[1]H28個票!H119</f>
        <v>132</v>
      </c>
      <c r="H119" s="47">
        <f>[1]H28個票!I119</f>
        <v>121.6</v>
      </c>
      <c r="I119" s="91">
        <f t="shared" si="15"/>
        <v>595.20000000000005</v>
      </c>
      <c r="J119" s="62"/>
      <c r="K119" s="140" t="s">
        <v>44</v>
      </c>
      <c r="L119" s="46" t="s">
        <v>70</v>
      </c>
      <c r="M119" s="47">
        <f>[1]H28個票!J119</f>
        <v>78.7</v>
      </c>
      <c r="N119" s="47">
        <f>[1]H28個票!K119</f>
        <v>34.600000000000009</v>
      </c>
      <c r="O119" s="47">
        <f>[1]H28個票!L119</f>
        <v>20.200000000000003</v>
      </c>
      <c r="P119" s="47">
        <f>[1]H28個票!M119</f>
        <v>18.2</v>
      </c>
      <c r="Q119" s="47">
        <f>[1]H28個票!N119</f>
        <v>19.999999999999996</v>
      </c>
      <c r="R119" s="47">
        <f>[1]H28個票!O119</f>
        <v>25.200000000000003</v>
      </c>
      <c r="S119" s="49">
        <f t="shared" si="11"/>
        <v>196.89999999999998</v>
      </c>
      <c r="T119" s="32"/>
      <c r="U119" s="55" t="s">
        <v>44</v>
      </c>
      <c r="V119" s="51" t="s">
        <v>70</v>
      </c>
      <c r="W119" s="52">
        <f t="shared" si="16"/>
        <v>39.4</v>
      </c>
      <c r="X119" s="53">
        <f t="shared" si="16"/>
        <v>77.300000000000011</v>
      </c>
      <c r="Y119" s="53">
        <f t="shared" si="16"/>
        <v>78.599999999999994</v>
      </c>
      <c r="Z119" s="53">
        <f t="shared" si="16"/>
        <v>146.30000000000001</v>
      </c>
      <c r="AA119" s="53">
        <f t="shared" si="16"/>
        <v>132</v>
      </c>
      <c r="AB119" s="53">
        <f t="shared" si="16"/>
        <v>121.6</v>
      </c>
      <c r="AC119" s="53">
        <f t="shared" si="17"/>
        <v>78.7</v>
      </c>
      <c r="AD119" s="53">
        <f t="shared" si="17"/>
        <v>34.600000000000009</v>
      </c>
      <c r="AE119" s="53">
        <f t="shared" si="17"/>
        <v>20.200000000000003</v>
      </c>
      <c r="AF119" s="53">
        <f t="shared" si="17"/>
        <v>18.2</v>
      </c>
      <c r="AG119" s="53">
        <f t="shared" si="17"/>
        <v>19.999999999999996</v>
      </c>
      <c r="AH119" s="53">
        <f t="shared" si="17"/>
        <v>25.200000000000003</v>
      </c>
      <c r="AI119" s="54">
        <f t="shared" si="14"/>
        <v>792.10000000000025</v>
      </c>
    </row>
    <row r="120" spans="1:35" ht="18.95" customHeight="1" x14ac:dyDescent="0.2">
      <c r="A120" s="67">
        <v>20419</v>
      </c>
      <c r="B120" s="46" t="s">
        <v>71</v>
      </c>
      <c r="C120" s="47">
        <f>[1]H28個票!D120</f>
        <v>75.599999999999994</v>
      </c>
      <c r="D120" s="47">
        <f>[1]H28個票!E120</f>
        <v>127.80000000000001</v>
      </c>
      <c r="E120" s="47">
        <f>[1]H28個票!F120</f>
        <v>138.1</v>
      </c>
      <c r="F120" s="47">
        <f>[1]H28個票!G120</f>
        <v>207.29999999999998</v>
      </c>
      <c r="G120" s="47">
        <f>[1]H28個票!H120</f>
        <v>190</v>
      </c>
      <c r="H120" s="47">
        <f>[1]H28個票!I120</f>
        <v>181.2</v>
      </c>
      <c r="I120" s="91">
        <f t="shared" si="15"/>
        <v>920</v>
      </c>
      <c r="J120" s="62"/>
      <c r="K120" s="67">
        <v>20419</v>
      </c>
      <c r="L120" s="46" t="s">
        <v>71</v>
      </c>
      <c r="M120" s="47">
        <f>[1]H28個票!J120</f>
        <v>133.6</v>
      </c>
      <c r="N120" s="47">
        <f>[1]H28個票!K120</f>
        <v>63.300000000000004</v>
      </c>
      <c r="O120" s="47">
        <f>[1]H28個票!L120</f>
        <v>35.4</v>
      </c>
      <c r="P120" s="47">
        <f>[1]H28個票!M120</f>
        <v>29.4</v>
      </c>
      <c r="Q120" s="47">
        <f>[1]H28個票!N120</f>
        <v>36</v>
      </c>
      <c r="R120" s="47">
        <f>[1]H28個票!O120</f>
        <v>45.5</v>
      </c>
      <c r="S120" s="49">
        <f t="shared" si="11"/>
        <v>343.2</v>
      </c>
      <c r="T120" s="32"/>
      <c r="U120" s="50" t="s">
        <v>44</v>
      </c>
      <c r="V120" s="51" t="s">
        <v>71</v>
      </c>
      <c r="W120" s="52">
        <f t="shared" si="16"/>
        <v>75.599999999999994</v>
      </c>
      <c r="X120" s="53">
        <f t="shared" si="16"/>
        <v>127.80000000000001</v>
      </c>
      <c r="Y120" s="53">
        <f t="shared" si="16"/>
        <v>138.1</v>
      </c>
      <c r="Z120" s="53">
        <f t="shared" si="16"/>
        <v>207.29999999999998</v>
      </c>
      <c r="AA120" s="53">
        <f t="shared" si="16"/>
        <v>190</v>
      </c>
      <c r="AB120" s="53">
        <f t="shared" si="16"/>
        <v>181.2</v>
      </c>
      <c r="AC120" s="53">
        <f t="shared" si="17"/>
        <v>133.6</v>
      </c>
      <c r="AD120" s="53">
        <f t="shared" si="17"/>
        <v>63.300000000000004</v>
      </c>
      <c r="AE120" s="53">
        <f t="shared" si="17"/>
        <v>35.4</v>
      </c>
      <c r="AF120" s="53">
        <f t="shared" si="17"/>
        <v>29.4</v>
      </c>
      <c r="AG120" s="53">
        <f t="shared" si="17"/>
        <v>36</v>
      </c>
      <c r="AH120" s="53">
        <f t="shared" si="17"/>
        <v>45.5</v>
      </c>
      <c r="AI120" s="54">
        <f t="shared" si="14"/>
        <v>1263.2</v>
      </c>
    </row>
    <row r="121" spans="1:35" ht="18.95" customHeight="1" x14ac:dyDescent="0.2">
      <c r="A121" s="63" t="s">
        <v>44</v>
      </c>
      <c r="B121" s="46" t="s">
        <v>72</v>
      </c>
      <c r="C121" s="94">
        <f>[1]H28個票!D121</f>
        <v>0.9</v>
      </c>
      <c r="D121" s="94">
        <f>[1]H28個票!E121</f>
        <v>1.5</v>
      </c>
      <c r="E121" s="94">
        <f>[1]H28個票!F121</f>
        <v>1.6</v>
      </c>
      <c r="F121" s="94">
        <f>[1]H28個票!G121</f>
        <v>2.8</v>
      </c>
      <c r="G121" s="94">
        <f>[1]H28個票!H121</f>
        <v>3</v>
      </c>
      <c r="H121" s="94">
        <f>[1]H28個票!I121</f>
        <v>2</v>
      </c>
      <c r="I121" s="91">
        <f t="shared" si="15"/>
        <v>11.8</v>
      </c>
      <c r="J121" s="62"/>
      <c r="K121" s="63" t="s">
        <v>44</v>
      </c>
      <c r="L121" s="46" t="s">
        <v>72</v>
      </c>
      <c r="M121" s="48">
        <f>[1]H28個票!J121</f>
        <v>1.8</v>
      </c>
      <c r="N121" s="48">
        <f>[1]H28個票!K121</f>
        <v>1.1000000000000001</v>
      </c>
      <c r="O121" s="48">
        <f>[1]H28個票!L121</f>
        <v>1.2</v>
      </c>
      <c r="P121" s="48">
        <f>[1]H28個票!M121</f>
        <v>1.1000000000000001</v>
      </c>
      <c r="Q121" s="48">
        <f>[1]H28個票!N121</f>
        <v>1.3</v>
      </c>
      <c r="R121" s="48">
        <f>[1]H28個票!O121</f>
        <v>1.2</v>
      </c>
      <c r="S121" s="49">
        <f t="shared" si="11"/>
        <v>7.7000000000000011</v>
      </c>
      <c r="T121" s="32"/>
      <c r="U121" s="50" t="s">
        <v>44</v>
      </c>
      <c r="V121" s="51" t="s">
        <v>72</v>
      </c>
      <c r="W121" s="52">
        <f t="shared" si="16"/>
        <v>0.9</v>
      </c>
      <c r="X121" s="53">
        <f t="shared" si="16"/>
        <v>1.5</v>
      </c>
      <c r="Y121" s="53">
        <f t="shared" si="16"/>
        <v>1.6</v>
      </c>
      <c r="Z121" s="53">
        <f t="shared" si="16"/>
        <v>2.8</v>
      </c>
      <c r="AA121" s="53">
        <f t="shared" si="16"/>
        <v>3</v>
      </c>
      <c r="AB121" s="53">
        <f t="shared" si="16"/>
        <v>2</v>
      </c>
      <c r="AC121" s="53">
        <f t="shared" si="17"/>
        <v>1.8</v>
      </c>
      <c r="AD121" s="53">
        <f t="shared" si="17"/>
        <v>1.1000000000000001</v>
      </c>
      <c r="AE121" s="53">
        <f t="shared" si="17"/>
        <v>1.2</v>
      </c>
      <c r="AF121" s="53">
        <f t="shared" si="17"/>
        <v>1.1000000000000001</v>
      </c>
      <c r="AG121" s="53">
        <f t="shared" si="17"/>
        <v>1.3</v>
      </c>
      <c r="AH121" s="53">
        <f t="shared" si="17"/>
        <v>1.2</v>
      </c>
      <c r="AI121" s="54">
        <f t="shared" si="14"/>
        <v>19.5</v>
      </c>
    </row>
    <row r="122" spans="1:35" ht="18.95" customHeight="1" thickBot="1" x14ac:dyDescent="0.25">
      <c r="A122" s="65" t="s">
        <v>44</v>
      </c>
      <c r="B122" s="66" t="s">
        <v>48</v>
      </c>
      <c r="C122" s="96">
        <f>[1]H28個票!D122</f>
        <v>0.9</v>
      </c>
      <c r="D122" s="96">
        <f>[1]H28個票!E122</f>
        <v>1.6</v>
      </c>
      <c r="E122" s="96">
        <f>[1]H28個票!F122</f>
        <v>1.8</v>
      </c>
      <c r="F122" s="96">
        <f>[1]H28個票!G122</f>
        <v>2.8</v>
      </c>
      <c r="G122" s="96">
        <f>[1]H28個票!H122</f>
        <v>3.2</v>
      </c>
      <c r="H122" s="96">
        <f>[1]H28個票!I122</f>
        <v>2.2000000000000002</v>
      </c>
      <c r="I122" s="97">
        <f t="shared" si="15"/>
        <v>12.5</v>
      </c>
      <c r="J122" s="62"/>
      <c r="K122" s="65" t="s">
        <v>44</v>
      </c>
      <c r="L122" s="57" t="s">
        <v>48</v>
      </c>
      <c r="M122" s="47">
        <f>[1]H28個票!J122</f>
        <v>1.8</v>
      </c>
      <c r="N122" s="47">
        <f>[1]H28個票!K122</f>
        <v>1.1000000000000001</v>
      </c>
      <c r="O122" s="47">
        <f>[1]H28個票!L122</f>
        <v>1.2</v>
      </c>
      <c r="P122" s="47">
        <f>[1]H28個票!M122</f>
        <v>1.1000000000000001</v>
      </c>
      <c r="Q122" s="47">
        <f>[1]H28個票!N122</f>
        <v>1.3</v>
      </c>
      <c r="R122" s="47">
        <f>[1]H28個票!O122</f>
        <v>1.2</v>
      </c>
      <c r="S122" s="49">
        <f t="shared" si="11"/>
        <v>7.7000000000000011</v>
      </c>
      <c r="T122" s="32"/>
      <c r="U122" s="50" t="s">
        <v>44</v>
      </c>
      <c r="V122" s="58" t="s">
        <v>48</v>
      </c>
      <c r="W122" s="52">
        <f t="shared" si="16"/>
        <v>0.9</v>
      </c>
      <c r="X122" s="53">
        <f t="shared" si="16"/>
        <v>1.6</v>
      </c>
      <c r="Y122" s="53">
        <f t="shared" si="16"/>
        <v>1.8</v>
      </c>
      <c r="Z122" s="53">
        <f t="shared" si="16"/>
        <v>2.8</v>
      </c>
      <c r="AA122" s="53">
        <f t="shared" si="16"/>
        <v>3.2</v>
      </c>
      <c r="AB122" s="53">
        <f t="shared" si="16"/>
        <v>2.2000000000000002</v>
      </c>
      <c r="AC122" s="53">
        <f t="shared" si="17"/>
        <v>1.8</v>
      </c>
      <c r="AD122" s="53">
        <f t="shared" si="17"/>
        <v>1.1000000000000001</v>
      </c>
      <c r="AE122" s="53">
        <f t="shared" si="17"/>
        <v>1.2</v>
      </c>
      <c r="AF122" s="53">
        <f t="shared" si="17"/>
        <v>1.1000000000000001</v>
      </c>
      <c r="AG122" s="53">
        <f t="shared" si="17"/>
        <v>1.3</v>
      </c>
      <c r="AH122" s="53">
        <f t="shared" si="17"/>
        <v>1.2</v>
      </c>
      <c r="AI122" s="59">
        <f t="shared" si="14"/>
        <v>20.200000000000003</v>
      </c>
    </row>
    <row r="123" spans="1:35" ht="18.95" customHeight="1" x14ac:dyDescent="0.2">
      <c r="A123" s="60" t="s">
        <v>45</v>
      </c>
      <c r="B123" s="61" t="s">
        <v>67</v>
      </c>
      <c r="C123" s="88">
        <f>[1]H28個票!D123</f>
        <v>65.2</v>
      </c>
      <c r="D123" s="88">
        <f>[1]H28個票!E123</f>
        <v>111.3</v>
      </c>
      <c r="E123" s="88">
        <f>[1]H28個票!F123</f>
        <v>92.6</v>
      </c>
      <c r="F123" s="88">
        <f>[1]H28個票!G123</f>
        <v>115.5</v>
      </c>
      <c r="G123" s="88">
        <f>[1]H28個票!H123</f>
        <v>140.6</v>
      </c>
      <c r="H123" s="88">
        <f>[1]H28個票!I123</f>
        <v>120.9</v>
      </c>
      <c r="I123" s="89">
        <f t="shared" si="15"/>
        <v>646.1</v>
      </c>
      <c r="J123" s="62"/>
      <c r="K123" s="60" t="s">
        <v>45</v>
      </c>
      <c r="L123" s="100" t="s">
        <v>68</v>
      </c>
      <c r="M123" s="38">
        <f>[1]H28個票!J123</f>
        <v>95.2</v>
      </c>
      <c r="N123" s="38">
        <f>[1]H28個票!K123</f>
        <v>45.6</v>
      </c>
      <c r="O123" s="38">
        <f>[1]H28個票!L123</f>
        <v>91.1</v>
      </c>
      <c r="P123" s="38">
        <f>[1]H28個票!M123</f>
        <v>100</v>
      </c>
      <c r="Q123" s="38">
        <f>[1]H28個票!N123</f>
        <v>82.7</v>
      </c>
      <c r="R123" s="38">
        <f>[1]H28個票!O123</f>
        <v>79.400000000000006</v>
      </c>
      <c r="S123" s="39">
        <f t="shared" si="11"/>
        <v>494</v>
      </c>
      <c r="T123" s="32"/>
      <c r="U123" s="40" t="s">
        <v>45</v>
      </c>
      <c r="V123" s="41" t="s">
        <v>67</v>
      </c>
      <c r="W123" s="42">
        <f t="shared" si="16"/>
        <v>65.2</v>
      </c>
      <c r="X123" s="43">
        <f t="shared" si="16"/>
        <v>111.3</v>
      </c>
      <c r="Y123" s="43">
        <f t="shared" si="16"/>
        <v>92.6</v>
      </c>
      <c r="Z123" s="43">
        <f t="shared" si="16"/>
        <v>115.5</v>
      </c>
      <c r="AA123" s="43">
        <f t="shared" si="16"/>
        <v>140.6</v>
      </c>
      <c r="AB123" s="43">
        <f t="shared" si="16"/>
        <v>120.9</v>
      </c>
      <c r="AC123" s="43">
        <f t="shared" si="17"/>
        <v>95.2</v>
      </c>
      <c r="AD123" s="43">
        <f t="shared" si="17"/>
        <v>45.6</v>
      </c>
      <c r="AE123" s="43">
        <f t="shared" si="17"/>
        <v>91.1</v>
      </c>
      <c r="AF123" s="43">
        <f t="shared" si="17"/>
        <v>100</v>
      </c>
      <c r="AG123" s="43">
        <f t="shared" si="17"/>
        <v>82.7</v>
      </c>
      <c r="AH123" s="43">
        <f t="shared" si="17"/>
        <v>79.400000000000006</v>
      </c>
      <c r="AI123" s="44">
        <f t="shared" si="14"/>
        <v>1140.1000000000001</v>
      </c>
    </row>
    <row r="124" spans="1:35" ht="18.95" customHeight="1" x14ac:dyDescent="0.2">
      <c r="A124" s="63" t="s">
        <v>45</v>
      </c>
      <c r="B124" s="46" t="s">
        <v>69</v>
      </c>
      <c r="C124" s="47">
        <f>[1]H28個票!D124</f>
        <v>10.1</v>
      </c>
      <c r="D124" s="47">
        <f>[1]H28個票!E124</f>
        <v>12</v>
      </c>
      <c r="E124" s="47">
        <f>[1]H28個票!F124</f>
        <v>13.1</v>
      </c>
      <c r="F124" s="47">
        <f>[1]H28個票!G124</f>
        <v>14.6</v>
      </c>
      <c r="G124" s="47">
        <f>[1]H28個票!H124</f>
        <v>24.8</v>
      </c>
      <c r="H124" s="47">
        <f>[1]H28個票!I124</f>
        <v>13.5</v>
      </c>
      <c r="I124" s="91">
        <f t="shared" si="15"/>
        <v>88.100000000000009</v>
      </c>
      <c r="J124" s="62"/>
      <c r="K124" s="63" t="s">
        <v>45</v>
      </c>
      <c r="L124" s="101" t="s">
        <v>69</v>
      </c>
      <c r="M124" s="47">
        <f>[1]H28個票!J124</f>
        <v>10.3</v>
      </c>
      <c r="N124" s="47">
        <f>[1]H28個票!K124</f>
        <v>3.6</v>
      </c>
      <c r="O124" s="47">
        <f>[1]H28個票!L124</f>
        <v>18.100000000000001</v>
      </c>
      <c r="P124" s="47">
        <f>[1]H28個票!M124</f>
        <v>13.2</v>
      </c>
      <c r="Q124" s="47">
        <f>[1]H28個票!N124</f>
        <v>11.8</v>
      </c>
      <c r="R124" s="47">
        <f>[1]H28個票!O124</f>
        <v>10.4</v>
      </c>
      <c r="S124" s="49">
        <f t="shared" si="11"/>
        <v>67.400000000000006</v>
      </c>
      <c r="T124" s="32"/>
      <c r="U124" s="50" t="s">
        <v>45</v>
      </c>
      <c r="V124" s="51" t="s">
        <v>69</v>
      </c>
      <c r="W124" s="52">
        <f t="shared" si="16"/>
        <v>10.1</v>
      </c>
      <c r="X124" s="53">
        <f t="shared" si="16"/>
        <v>12</v>
      </c>
      <c r="Y124" s="53">
        <f t="shared" si="16"/>
        <v>13.1</v>
      </c>
      <c r="Z124" s="53">
        <f t="shared" si="16"/>
        <v>14.6</v>
      </c>
      <c r="AA124" s="53">
        <f t="shared" si="16"/>
        <v>24.8</v>
      </c>
      <c r="AB124" s="53">
        <f t="shared" si="16"/>
        <v>13.5</v>
      </c>
      <c r="AC124" s="53">
        <f t="shared" si="17"/>
        <v>10.3</v>
      </c>
      <c r="AD124" s="53">
        <f t="shared" si="17"/>
        <v>3.6</v>
      </c>
      <c r="AE124" s="53">
        <f t="shared" si="17"/>
        <v>18.100000000000001</v>
      </c>
      <c r="AF124" s="53">
        <f t="shared" si="17"/>
        <v>13.2</v>
      </c>
      <c r="AG124" s="53">
        <f t="shared" si="17"/>
        <v>11.8</v>
      </c>
      <c r="AH124" s="53">
        <f t="shared" si="17"/>
        <v>10.4</v>
      </c>
      <c r="AI124" s="54">
        <f t="shared" si="14"/>
        <v>155.5</v>
      </c>
    </row>
    <row r="125" spans="1:35" ht="18.95" customHeight="1" x14ac:dyDescent="0.2">
      <c r="A125" s="140" t="s">
        <v>45</v>
      </c>
      <c r="B125" s="46" t="s">
        <v>70</v>
      </c>
      <c r="C125" s="47">
        <f>[1]H28個票!D125</f>
        <v>55.1</v>
      </c>
      <c r="D125" s="47">
        <f>[1]H28個票!E125</f>
        <v>99.3</v>
      </c>
      <c r="E125" s="47">
        <f>[1]H28個票!F125</f>
        <v>79.5</v>
      </c>
      <c r="F125" s="47">
        <f>[1]H28個票!G125</f>
        <v>100.9</v>
      </c>
      <c r="G125" s="47">
        <f>[1]H28個票!H125</f>
        <v>115.8</v>
      </c>
      <c r="H125" s="47">
        <f>[1]H28個票!I125</f>
        <v>107.4</v>
      </c>
      <c r="I125" s="91">
        <f t="shared" si="15"/>
        <v>558</v>
      </c>
      <c r="J125" s="62"/>
      <c r="K125" s="140" t="s">
        <v>45</v>
      </c>
      <c r="L125" s="101" t="s">
        <v>70</v>
      </c>
      <c r="M125" s="47">
        <f>[1]H28個票!J125</f>
        <v>84.9</v>
      </c>
      <c r="N125" s="47">
        <f>[1]H28個票!K125</f>
        <v>42</v>
      </c>
      <c r="O125" s="47">
        <f>[1]H28個票!L125</f>
        <v>73</v>
      </c>
      <c r="P125" s="47">
        <f>[1]H28個票!M125</f>
        <v>86.8</v>
      </c>
      <c r="Q125" s="47">
        <f>[1]H28個票!N125</f>
        <v>70.900000000000006</v>
      </c>
      <c r="R125" s="47">
        <f>[1]H28個票!O125</f>
        <v>69</v>
      </c>
      <c r="S125" s="49">
        <f t="shared" si="11"/>
        <v>426.6</v>
      </c>
      <c r="T125" s="32"/>
      <c r="U125" s="55" t="s">
        <v>45</v>
      </c>
      <c r="V125" s="51" t="s">
        <v>70</v>
      </c>
      <c r="W125" s="52">
        <f t="shared" si="16"/>
        <v>55.1</v>
      </c>
      <c r="X125" s="53">
        <f t="shared" si="16"/>
        <v>99.3</v>
      </c>
      <c r="Y125" s="53">
        <f t="shared" si="16"/>
        <v>79.5</v>
      </c>
      <c r="Z125" s="53">
        <f t="shared" si="16"/>
        <v>100.9</v>
      </c>
      <c r="AA125" s="53">
        <f t="shared" si="16"/>
        <v>115.8</v>
      </c>
      <c r="AB125" s="53">
        <f t="shared" si="16"/>
        <v>107.4</v>
      </c>
      <c r="AC125" s="53">
        <f t="shared" si="17"/>
        <v>84.9</v>
      </c>
      <c r="AD125" s="53">
        <f t="shared" si="17"/>
        <v>42</v>
      </c>
      <c r="AE125" s="53">
        <f t="shared" si="17"/>
        <v>73</v>
      </c>
      <c r="AF125" s="53">
        <f t="shared" si="17"/>
        <v>86.8</v>
      </c>
      <c r="AG125" s="53">
        <f t="shared" si="17"/>
        <v>70.900000000000006</v>
      </c>
      <c r="AH125" s="53">
        <f t="shared" si="17"/>
        <v>69</v>
      </c>
      <c r="AI125" s="54">
        <f t="shared" si="14"/>
        <v>984.59999999999991</v>
      </c>
    </row>
    <row r="126" spans="1:35" ht="18.95" customHeight="1" x14ac:dyDescent="0.2">
      <c r="A126" s="67">
        <v>20420</v>
      </c>
      <c r="B126" s="46" t="s">
        <v>71</v>
      </c>
      <c r="C126" s="47">
        <f>[1]H28個票!D126</f>
        <v>56.6</v>
      </c>
      <c r="D126" s="47">
        <f>[1]H28個票!E126</f>
        <v>103.5</v>
      </c>
      <c r="E126" s="47">
        <f>[1]H28個票!F126</f>
        <v>80.099999999999994</v>
      </c>
      <c r="F126" s="47">
        <f>[1]H28個票!G126</f>
        <v>96.3</v>
      </c>
      <c r="G126" s="47">
        <f>[1]H28個票!H126</f>
        <v>118.3</v>
      </c>
      <c r="H126" s="47">
        <f>[1]H28個票!I126</f>
        <v>105.7</v>
      </c>
      <c r="I126" s="91">
        <f t="shared" si="15"/>
        <v>560.5</v>
      </c>
      <c r="J126" s="62"/>
      <c r="K126" s="67">
        <v>20420</v>
      </c>
      <c r="L126" s="101" t="s">
        <v>71</v>
      </c>
      <c r="M126" s="47">
        <f>[1]H28個票!J126</f>
        <v>81</v>
      </c>
      <c r="N126" s="47">
        <f>[1]H28個票!K126</f>
        <v>44.1</v>
      </c>
      <c r="O126" s="47">
        <f>[1]H28個票!L126</f>
        <v>70.199999999999989</v>
      </c>
      <c r="P126" s="47">
        <f>[1]H28個票!M126</f>
        <v>88.6</v>
      </c>
      <c r="Q126" s="47">
        <f>[1]H28個票!N126</f>
        <v>72.400000000000006</v>
      </c>
      <c r="R126" s="47">
        <f>[1]H28個票!O126</f>
        <v>68.300000000000011</v>
      </c>
      <c r="S126" s="49">
        <f t="shared" si="11"/>
        <v>424.59999999999997</v>
      </c>
      <c r="T126" s="32"/>
      <c r="U126" s="50" t="s">
        <v>45</v>
      </c>
      <c r="V126" s="51" t="s">
        <v>71</v>
      </c>
      <c r="W126" s="52">
        <f t="shared" si="16"/>
        <v>56.6</v>
      </c>
      <c r="X126" s="53">
        <f t="shared" si="16"/>
        <v>103.5</v>
      </c>
      <c r="Y126" s="53">
        <f t="shared" si="16"/>
        <v>80.099999999999994</v>
      </c>
      <c r="Z126" s="53">
        <f t="shared" si="16"/>
        <v>96.3</v>
      </c>
      <c r="AA126" s="53">
        <f t="shared" si="16"/>
        <v>118.3</v>
      </c>
      <c r="AB126" s="53">
        <f t="shared" si="16"/>
        <v>105.7</v>
      </c>
      <c r="AC126" s="53">
        <f t="shared" si="17"/>
        <v>81</v>
      </c>
      <c r="AD126" s="53">
        <f t="shared" si="17"/>
        <v>44.1</v>
      </c>
      <c r="AE126" s="53">
        <f t="shared" si="17"/>
        <v>70.199999999999989</v>
      </c>
      <c r="AF126" s="53">
        <f t="shared" si="17"/>
        <v>88.6</v>
      </c>
      <c r="AG126" s="53">
        <f t="shared" si="17"/>
        <v>72.400000000000006</v>
      </c>
      <c r="AH126" s="53">
        <f t="shared" si="17"/>
        <v>68.300000000000011</v>
      </c>
      <c r="AI126" s="54">
        <f t="shared" si="14"/>
        <v>985.09999999999991</v>
      </c>
    </row>
    <row r="127" spans="1:35" ht="18.95" customHeight="1" x14ac:dyDescent="0.2">
      <c r="A127" s="63" t="s">
        <v>45</v>
      </c>
      <c r="B127" s="46" t="s">
        <v>72</v>
      </c>
      <c r="C127" s="94">
        <f>[1]H28個票!D127</f>
        <v>8.6</v>
      </c>
      <c r="D127" s="94">
        <f>[1]H28個票!E127</f>
        <v>7.8</v>
      </c>
      <c r="E127" s="94">
        <f>[1]H28個票!F127</f>
        <v>12.5</v>
      </c>
      <c r="F127" s="94">
        <f>[1]H28個票!G127</f>
        <v>19.2</v>
      </c>
      <c r="G127" s="94">
        <f>[1]H28個票!H127</f>
        <v>22.3</v>
      </c>
      <c r="H127" s="94">
        <f>[1]H28個票!I127</f>
        <v>15.2</v>
      </c>
      <c r="I127" s="91">
        <f t="shared" si="15"/>
        <v>85.6</v>
      </c>
      <c r="J127" s="62"/>
      <c r="K127" s="63" t="s">
        <v>45</v>
      </c>
      <c r="L127" s="101" t="s">
        <v>72</v>
      </c>
      <c r="M127" s="48">
        <f>[1]H28個票!J127</f>
        <v>14.2</v>
      </c>
      <c r="N127" s="48">
        <f>[1]H28個票!K127</f>
        <v>1.5</v>
      </c>
      <c r="O127" s="48">
        <f>[1]H28個票!L127</f>
        <v>20.9</v>
      </c>
      <c r="P127" s="48">
        <f>[1]H28個票!M127</f>
        <v>11.4</v>
      </c>
      <c r="Q127" s="48">
        <f>[1]H28個票!N127</f>
        <v>10.3</v>
      </c>
      <c r="R127" s="48">
        <f>[1]H28個票!O127</f>
        <v>11.1</v>
      </c>
      <c r="S127" s="49">
        <f t="shared" si="11"/>
        <v>69.399999999999991</v>
      </c>
      <c r="T127" s="32"/>
      <c r="U127" s="50" t="s">
        <v>45</v>
      </c>
      <c r="V127" s="51" t="s">
        <v>72</v>
      </c>
      <c r="W127" s="52">
        <f t="shared" si="16"/>
        <v>8.6</v>
      </c>
      <c r="X127" s="53">
        <f t="shared" si="16"/>
        <v>7.8</v>
      </c>
      <c r="Y127" s="53">
        <f t="shared" si="16"/>
        <v>12.5</v>
      </c>
      <c r="Z127" s="53">
        <f t="shared" si="16"/>
        <v>19.2</v>
      </c>
      <c r="AA127" s="53">
        <f t="shared" si="16"/>
        <v>22.3</v>
      </c>
      <c r="AB127" s="53">
        <f t="shared" si="16"/>
        <v>15.2</v>
      </c>
      <c r="AC127" s="53">
        <f t="shared" si="17"/>
        <v>14.2</v>
      </c>
      <c r="AD127" s="53">
        <f t="shared" si="17"/>
        <v>1.5</v>
      </c>
      <c r="AE127" s="53">
        <f t="shared" si="17"/>
        <v>20.9</v>
      </c>
      <c r="AF127" s="53">
        <f t="shared" si="17"/>
        <v>11.4</v>
      </c>
      <c r="AG127" s="53">
        <f t="shared" si="17"/>
        <v>10.3</v>
      </c>
      <c r="AH127" s="53">
        <f t="shared" si="17"/>
        <v>11.1</v>
      </c>
      <c r="AI127" s="54">
        <f t="shared" si="14"/>
        <v>155</v>
      </c>
    </row>
    <row r="128" spans="1:35" ht="18.95" customHeight="1" thickBot="1" x14ac:dyDescent="0.25">
      <c r="A128" s="65" t="s">
        <v>45</v>
      </c>
      <c r="B128" s="66" t="s">
        <v>48</v>
      </c>
      <c r="C128" s="96">
        <f>[1]H28個票!D128</f>
        <v>8.6</v>
      </c>
      <c r="D128" s="96">
        <f>[1]H28個票!E128</f>
        <v>7.8</v>
      </c>
      <c r="E128" s="96">
        <f>[1]H28個票!F128</f>
        <v>12.5</v>
      </c>
      <c r="F128" s="96">
        <f>[1]H28個票!G128</f>
        <v>19.2</v>
      </c>
      <c r="G128" s="96">
        <f>[1]H28個票!H128</f>
        <v>22.3</v>
      </c>
      <c r="H128" s="96">
        <f>[1]H28個票!I128</f>
        <v>15.2</v>
      </c>
      <c r="I128" s="97">
        <f t="shared" si="15"/>
        <v>85.6</v>
      </c>
      <c r="J128" s="62"/>
      <c r="K128" s="65" t="s">
        <v>45</v>
      </c>
      <c r="L128" s="102" t="s">
        <v>48</v>
      </c>
      <c r="M128" s="47">
        <f>[1]H28個票!J128</f>
        <v>14.2</v>
      </c>
      <c r="N128" s="47">
        <f>[1]H28個票!K128</f>
        <v>1.5</v>
      </c>
      <c r="O128" s="47">
        <f>[1]H28個票!L128</f>
        <v>20.9</v>
      </c>
      <c r="P128" s="47">
        <f>[1]H28個票!M128</f>
        <v>27</v>
      </c>
      <c r="Q128" s="47">
        <f>[1]H28個票!N128</f>
        <v>22.8</v>
      </c>
      <c r="R128" s="47">
        <f>[1]H28個票!O128</f>
        <v>25.6</v>
      </c>
      <c r="S128" s="49">
        <f t="shared" si="11"/>
        <v>112</v>
      </c>
      <c r="T128" s="32"/>
      <c r="U128" s="50" t="s">
        <v>45</v>
      </c>
      <c r="V128" s="58" t="s">
        <v>48</v>
      </c>
      <c r="W128" s="52">
        <f t="shared" si="16"/>
        <v>8.6</v>
      </c>
      <c r="X128" s="53">
        <f t="shared" si="16"/>
        <v>7.8</v>
      </c>
      <c r="Y128" s="53">
        <f t="shared" si="16"/>
        <v>12.5</v>
      </c>
      <c r="Z128" s="53">
        <f t="shared" si="16"/>
        <v>19.2</v>
      </c>
      <c r="AA128" s="53">
        <f t="shared" si="16"/>
        <v>22.3</v>
      </c>
      <c r="AB128" s="53">
        <f t="shared" si="16"/>
        <v>15.2</v>
      </c>
      <c r="AC128" s="53">
        <f t="shared" si="17"/>
        <v>14.2</v>
      </c>
      <c r="AD128" s="53">
        <f t="shared" si="17"/>
        <v>1.5</v>
      </c>
      <c r="AE128" s="53">
        <f t="shared" si="17"/>
        <v>20.9</v>
      </c>
      <c r="AF128" s="53">
        <f t="shared" si="17"/>
        <v>27</v>
      </c>
      <c r="AG128" s="53">
        <f t="shared" si="17"/>
        <v>22.8</v>
      </c>
      <c r="AH128" s="53">
        <f t="shared" si="17"/>
        <v>25.6</v>
      </c>
      <c r="AI128" s="59">
        <f t="shared" si="14"/>
        <v>197.6</v>
      </c>
    </row>
    <row r="129" spans="1:35" ht="18.95" customHeight="1" x14ac:dyDescent="0.2">
      <c r="A129" s="60" t="s">
        <v>52</v>
      </c>
      <c r="B129" s="61" t="s">
        <v>67</v>
      </c>
      <c r="C129" s="38">
        <f>[1]H28個票!D9</f>
        <v>449.7</v>
      </c>
      <c r="D129" s="38">
        <f>[1]H28個票!E9</f>
        <v>590.6</v>
      </c>
      <c r="E129" s="38">
        <f>[1]H28個票!F9</f>
        <v>632.79999999999995</v>
      </c>
      <c r="F129" s="38">
        <f>[1]H28個票!G9</f>
        <v>838.9</v>
      </c>
      <c r="G129" s="38">
        <f>[1]H28個票!H9</f>
        <v>892.7</v>
      </c>
      <c r="H129" s="38">
        <f>[1]H28個票!I9</f>
        <v>642.6</v>
      </c>
      <c r="I129" s="39">
        <f t="shared" si="15"/>
        <v>4047.2999999999997</v>
      </c>
      <c r="J129" s="62"/>
      <c r="K129" s="60" t="s">
        <v>52</v>
      </c>
      <c r="L129" s="37" t="s">
        <v>68</v>
      </c>
      <c r="M129" s="38">
        <f>[1]H28個票!J9</f>
        <v>661.8</v>
      </c>
      <c r="N129" s="38">
        <f>[1]H28個票!K9</f>
        <v>465.7</v>
      </c>
      <c r="O129" s="38">
        <f>[1]H28個票!L9</f>
        <v>610.4</v>
      </c>
      <c r="P129" s="38">
        <f>[1]H28個票!M9</f>
        <v>671.5</v>
      </c>
      <c r="Q129" s="38">
        <f>[1]H28個票!N9</f>
        <v>786.7</v>
      </c>
      <c r="R129" s="38">
        <f>[1]H28個票!O9</f>
        <v>664.3</v>
      </c>
      <c r="S129" s="39">
        <f t="shared" si="11"/>
        <v>3860.4000000000005</v>
      </c>
      <c r="T129" s="32"/>
      <c r="U129" s="40" t="s">
        <v>52</v>
      </c>
      <c r="V129" s="41" t="s">
        <v>67</v>
      </c>
      <c r="W129" s="42">
        <f t="shared" si="16"/>
        <v>449.7</v>
      </c>
      <c r="X129" s="43">
        <f t="shared" si="16"/>
        <v>590.6</v>
      </c>
      <c r="Y129" s="43">
        <f t="shared" si="16"/>
        <v>632.79999999999995</v>
      </c>
      <c r="Z129" s="43">
        <f t="shared" si="16"/>
        <v>838.9</v>
      </c>
      <c r="AA129" s="43">
        <f t="shared" si="16"/>
        <v>892.7</v>
      </c>
      <c r="AB129" s="43">
        <f t="shared" si="16"/>
        <v>642.6</v>
      </c>
      <c r="AC129" s="43">
        <f t="shared" si="17"/>
        <v>661.8</v>
      </c>
      <c r="AD129" s="43">
        <f t="shared" si="17"/>
        <v>465.7</v>
      </c>
      <c r="AE129" s="43">
        <f t="shared" si="17"/>
        <v>610.4</v>
      </c>
      <c r="AF129" s="43">
        <f t="shared" si="17"/>
        <v>671.5</v>
      </c>
      <c r="AG129" s="43">
        <f t="shared" si="17"/>
        <v>786.7</v>
      </c>
      <c r="AH129" s="43">
        <f t="shared" si="17"/>
        <v>664.3</v>
      </c>
      <c r="AI129" s="44">
        <f t="shared" si="14"/>
        <v>7907.6999999999989</v>
      </c>
    </row>
    <row r="130" spans="1:35" ht="18.95" customHeight="1" x14ac:dyDescent="0.2">
      <c r="A130" s="63" t="s">
        <v>52</v>
      </c>
      <c r="B130" s="46" t="s">
        <v>69</v>
      </c>
      <c r="C130" s="47">
        <f>[1]H28個票!D10</f>
        <v>147.30000000000001</v>
      </c>
      <c r="D130" s="47">
        <f>[1]H28個票!E10</f>
        <v>173.4</v>
      </c>
      <c r="E130" s="47">
        <f>[1]H28個票!F10</f>
        <v>274.2</v>
      </c>
      <c r="F130" s="47">
        <f>[1]H28個票!G10</f>
        <v>326.2</v>
      </c>
      <c r="G130" s="47">
        <f>[1]H28個票!H10</f>
        <v>355.9</v>
      </c>
      <c r="H130" s="47">
        <f>[1]H28個票!I10</f>
        <v>305.2</v>
      </c>
      <c r="I130" s="49">
        <f t="shared" si="15"/>
        <v>1582.2</v>
      </c>
      <c r="J130" s="62"/>
      <c r="K130" s="63" t="s">
        <v>52</v>
      </c>
      <c r="L130" s="46" t="s">
        <v>69</v>
      </c>
      <c r="M130" s="47">
        <f>[1]H28個票!J10</f>
        <v>233.6</v>
      </c>
      <c r="N130" s="47">
        <f>[1]H28個票!K10</f>
        <v>192.3</v>
      </c>
      <c r="O130" s="47">
        <f>[1]H28個票!L10</f>
        <v>201.3</v>
      </c>
      <c r="P130" s="47">
        <f>[1]H28個票!M10</f>
        <v>200</v>
      </c>
      <c r="Q130" s="47">
        <f>[1]H28個票!N10</f>
        <v>189.3</v>
      </c>
      <c r="R130" s="47">
        <f>[1]H28個票!O10</f>
        <v>193.9</v>
      </c>
      <c r="S130" s="49">
        <f t="shared" si="11"/>
        <v>1210.4000000000001</v>
      </c>
      <c r="T130" s="32"/>
      <c r="U130" s="50" t="s">
        <v>52</v>
      </c>
      <c r="V130" s="51" t="s">
        <v>69</v>
      </c>
      <c r="W130" s="52">
        <f t="shared" si="16"/>
        <v>147.30000000000001</v>
      </c>
      <c r="X130" s="53">
        <f t="shared" si="16"/>
        <v>173.4</v>
      </c>
      <c r="Y130" s="53">
        <f t="shared" si="16"/>
        <v>274.2</v>
      </c>
      <c r="Z130" s="53">
        <f t="shared" si="16"/>
        <v>326.2</v>
      </c>
      <c r="AA130" s="53">
        <f t="shared" si="16"/>
        <v>355.9</v>
      </c>
      <c r="AB130" s="53">
        <f t="shared" si="16"/>
        <v>305.2</v>
      </c>
      <c r="AC130" s="53">
        <f t="shared" si="17"/>
        <v>233.6</v>
      </c>
      <c r="AD130" s="53">
        <f t="shared" si="17"/>
        <v>192.3</v>
      </c>
      <c r="AE130" s="53">
        <f t="shared" si="17"/>
        <v>201.3</v>
      </c>
      <c r="AF130" s="53">
        <f t="shared" si="17"/>
        <v>200</v>
      </c>
      <c r="AG130" s="53">
        <f t="shared" si="17"/>
        <v>189.3</v>
      </c>
      <c r="AH130" s="53">
        <f t="shared" si="17"/>
        <v>193.9</v>
      </c>
      <c r="AI130" s="54">
        <f t="shared" si="14"/>
        <v>2792.6000000000004</v>
      </c>
    </row>
    <row r="131" spans="1:35" ht="18.95" customHeight="1" x14ac:dyDescent="0.2">
      <c r="A131" s="140" t="s">
        <v>52</v>
      </c>
      <c r="B131" s="46" t="s">
        <v>70</v>
      </c>
      <c r="C131" s="47">
        <f>[1]H28個票!D11</f>
        <v>302.39999999999998</v>
      </c>
      <c r="D131" s="47">
        <f>[1]H28個票!E11</f>
        <v>417.20000000000005</v>
      </c>
      <c r="E131" s="47">
        <f>[1]H28個票!F11</f>
        <v>358.59999999999997</v>
      </c>
      <c r="F131" s="47">
        <f>[1]H28個票!G11</f>
        <v>512.70000000000005</v>
      </c>
      <c r="G131" s="47">
        <f>[1]H28個票!H11</f>
        <v>536.80000000000007</v>
      </c>
      <c r="H131" s="47">
        <f>[1]H28個票!I11</f>
        <v>337.40000000000003</v>
      </c>
      <c r="I131" s="49">
        <f t="shared" si="15"/>
        <v>2465.1000000000004</v>
      </c>
      <c r="J131" s="62"/>
      <c r="K131" s="140" t="s">
        <v>52</v>
      </c>
      <c r="L131" s="46" t="s">
        <v>70</v>
      </c>
      <c r="M131" s="47">
        <f>[1]H28個票!J11</f>
        <v>428.19999999999993</v>
      </c>
      <c r="N131" s="47">
        <f>[1]H28個票!K11</f>
        <v>273.39999999999998</v>
      </c>
      <c r="O131" s="47">
        <f>[1]H28個票!L11</f>
        <v>409.09999999999997</v>
      </c>
      <c r="P131" s="47">
        <f>[1]H28個票!M11</f>
        <v>471.5</v>
      </c>
      <c r="Q131" s="47">
        <f>[1]H28個票!N11</f>
        <v>597.40000000000009</v>
      </c>
      <c r="R131" s="47">
        <f>[1]H28個票!O11</f>
        <v>470.4</v>
      </c>
      <c r="S131" s="49">
        <f t="shared" si="11"/>
        <v>2650</v>
      </c>
      <c r="T131" s="32"/>
      <c r="U131" s="55" t="s">
        <v>52</v>
      </c>
      <c r="V131" s="51" t="s">
        <v>70</v>
      </c>
      <c r="W131" s="52">
        <f t="shared" si="16"/>
        <v>302.39999999999998</v>
      </c>
      <c r="X131" s="53">
        <f t="shared" si="16"/>
        <v>417.20000000000005</v>
      </c>
      <c r="Y131" s="53">
        <f t="shared" si="16"/>
        <v>358.59999999999997</v>
      </c>
      <c r="Z131" s="53">
        <f t="shared" si="16"/>
        <v>512.70000000000005</v>
      </c>
      <c r="AA131" s="53">
        <f t="shared" si="16"/>
        <v>536.80000000000007</v>
      </c>
      <c r="AB131" s="53">
        <f t="shared" si="16"/>
        <v>337.40000000000003</v>
      </c>
      <c r="AC131" s="53">
        <f t="shared" si="17"/>
        <v>428.19999999999993</v>
      </c>
      <c r="AD131" s="53">
        <f t="shared" si="17"/>
        <v>273.39999999999998</v>
      </c>
      <c r="AE131" s="53">
        <f t="shared" si="17"/>
        <v>409.09999999999997</v>
      </c>
      <c r="AF131" s="53">
        <f t="shared" si="17"/>
        <v>471.5</v>
      </c>
      <c r="AG131" s="53">
        <f t="shared" si="17"/>
        <v>597.40000000000009</v>
      </c>
      <c r="AH131" s="53">
        <f t="shared" si="17"/>
        <v>470.4</v>
      </c>
      <c r="AI131" s="54">
        <f t="shared" si="14"/>
        <v>5115.1000000000004</v>
      </c>
    </row>
    <row r="132" spans="1:35" ht="18.95" customHeight="1" x14ac:dyDescent="0.2">
      <c r="A132" s="67">
        <v>20401</v>
      </c>
      <c r="B132" s="46" t="s">
        <v>71</v>
      </c>
      <c r="C132" s="47">
        <f>[1]H28個票!D12</f>
        <v>407.9</v>
      </c>
      <c r="D132" s="47">
        <f>[1]H28個票!E12</f>
        <v>536.1</v>
      </c>
      <c r="E132" s="47">
        <f>[1]H28個票!F12</f>
        <v>570.9</v>
      </c>
      <c r="F132" s="47">
        <f>[1]H28個票!G12</f>
        <v>761.19999999999993</v>
      </c>
      <c r="G132" s="47">
        <f>[1]H28個票!H12</f>
        <v>806.30000000000007</v>
      </c>
      <c r="H132" s="47">
        <f>[1]H28個票!I12</f>
        <v>570</v>
      </c>
      <c r="I132" s="49">
        <f t="shared" si="15"/>
        <v>3652.4</v>
      </c>
      <c r="J132" s="62"/>
      <c r="K132" s="67">
        <v>20401</v>
      </c>
      <c r="L132" s="46" t="s">
        <v>71</v>
      </c>
      <c r="M132" s="47">
        <f>[1]H28個票!J12</f>
        <v>594.5</v>
      </c>
      <c r="N132" s="47">
        <f>[1]H28個票!K12</f>
        <v>417.4</v>
      </c>
      <c r="O132" s="47">
        <f>[1]H28個票!L12</f>
        <v>553.4</v>
      </c>
      <c r="P132" s="47">
        <f>[1]H28個票!M12</f>
        <v>611.5</v>
      </c>
      <c r="Q132" s="47">
        <f>[1]H28個票!N12</f>
        <v>729.80000000000007</v>
      </c>
      <c r="R132" s="47">
        <f>[1]H28個票!O12</f>
        <v>612.5</v>
      </c>
      <c r="S132" s="49">
        <f t="shared" si="11"/>
        <v>3519.1000000000004</v>
      </c>
      <c r="T132" s="32"/>
      <c r="U132" s="50" t="s">
        <v>52</v>
      </c>
      <c r="V132" s="51" t="s">
        <v>71</v>
      </c>
      <c r="W132" s="52">
        <f t="shared" si="16"/>
        <v>407.9</v>
      </c>
      <c r="X132" s="53">
        <f t="shared" si="16"/>
        <v>536.1</v>
      </c>
      <c r="Y132" s="53">
        <f t="shared" si="16"/>
        <v>570.9</v>
      </c>
      <c r="Z132" s="53">
        <f t="shared" si="16"/>
        <v>761.19999999999993</v>
      </c>
      <c r="AA132" s="53">
        <f t="shared" si="16"/>
        <v>806.30000000000007</v>
      </c>
      <c r="AB132" s="53">
        <f t="shared" si="16"/>
        <v>570</v>
      </c>
      <c r="AC132" s="53">
        <f t="shared" si="17"/>
        <v>594.5</v>
      </c>
      <c r="AD132" s="53">
        <f t="shared" si="17"/>
        <v>417.4</v>
      </c>
      <c r="AE132" s="53">
        <f t="shared" si="17"/>
        <v>553.4</v>
      </c>
      <c r="AF132" s="53">
        <f t="shared" si="17"/>
        <v>611.5</v>
      </c>
      <c r="AG132" s="53">
        <f t="shared" si="17"/>
        <v>729.80000000000007</v>
      </c>
      <c r="AH132" s="53">
        <f t="shared" si="17"/>
        <v>612.5</v>
      </c>
      <c r="AI132" s="54">
        <f t="shared" si="14"/>
        <v>7171.4999999999991</v>
      </c>
    </row>
    <row r="133" spans="1:35" ht="18.95" customHeight="1" x14ac:dyDescent="0.2">
      <c r="A133" s="63" t="s">
        <v>52</v>
      </c>
      <c r="B133" s="46" t="s">
        <v>72</v>
      </c>
      <c r="C133" s="48">
        <f>[1]H28個票!D13</f>
        <v>41.8</v>
      </c>
      <c r="D133" s="48">
        <f>[1]H28個票!E13</f>
        <v>54.5</v>
      </c>
      <c r="E133" s="48">
        <f>[1]H28個票!F13</f>
        <v>61.9</v>
      </c>
      <c r="F133" s="48">
        <f>[1]H28個票!G13</f>
        <v>77.7</v>
      </c>
      <c r="G133" s="48">
        <f>[1]H28個票!H13</f>
        <v>86.4</v>
      </c>
      <c r="H133" s="48">
        <f>[1]H28個票!I13</f>
        <v>72.599999999999994</v>
      </c>
      <c r="I133" s="49">
        <f t="shared" si="15"/>
        <v>394.9</v>
      </c>
      <c r="J133" s="62"/>
      <c r="K133" s="63" t="s">
        <v>52</v>
      </c>
      <c r="L133" s="46" t="s">
        <v>72</v>
      </c>
      <c r="M133" s="48">
        <f>[1]H28個票!J13</f>
        <v>67.3</v>
      </c>
      <c r="N133" s="48">
        <f>[1]H28個票!K13</f>
        <v>48.3</v>
      </c>
      <c r="O133" s="48">
        <f>[1]H28個票!L13</f>
        <v>57</v>
      </c>
      <c r="P133" s="48">
        <f>[1]H28個票!M13</f>
        <v>60</v>
      </c>
      <c r="Q133" s="48">
        <f>[1]H28個票!N13</f>
        <v>56.9</v>
      </c>
      <c r="R133" s="48">
        <f>[1]H28個票!O13</f>
        <v>51.8</v>
      </c>
      <c r="S133" s="49">
        <f t="shared" si="11"/>
        <v>341.3</v>
      </c>
      <c r="T133" s="32"/>
      <c r="U133" s="50" t="s">
        <v>52</v>
      </c>
      <c r="V133" s="51" t="s">
        <v>72</v>
      </c>
      <c r="W133" s="52">
        <f t="shared" si="16"/>
        <v>41.8</v>
      </c>
      <c r="X133" s="53">
        <f t="shared" si="16"/>
        <v>54.5</v>
      </c>
      <c r="Y133" s="53">
        <f t="shared" si="16"/>
        <v>61.9</v>
      </c>
      <c r="Z133" s="53">
        <f t="shared" si="16"/>
        <v>77.7</v>
      </c>
      <c r="AA133" s="53">
        <f t="shared" si="16"/>
        <v>86.4</v>
      </c>
      <c r="AB133" s="53">
        <f t="shared" si="16"/>
        <v>72.599999999999994</v>
      </c>
      <c r="AC133" s="53">
        <f t="shared" si="17"/>
        <v>67.3</v>
      </c>
      <c r="AD133" s="53">
        <f t="shared" si="17"/>
        <v>48.3</v>
      </c>
      <c r="AE133" s="53">
        <f t="shared" si="17"/>
        <v>57</v>
      </c>
      <c r="AF133" s="53">
        <f t="shared" si="17"/>
        <v>60</v>
      </c>
      <c r="AG133" s="53">
        <f t="shared" si="17"/>
        <v>56.9</v>
      </c>
      <c r="AH133" s="53">
        <f t="shared" si="17"/>
        <v>51.8</v>
      </c>
      <c r="AI133" s="54">
        <f t="shared" si="14"/>
        <v>736.19999999999993</v>
      </c>
    </row>
    <row r="134" spans="1:35" ht="18.95" customHeight="1" thickBot="1" x14ac:dyDescent="0.25">
      <c r="A134" s="65" t="s">
        <v>52</v>
      </c>
      <c r="B134" s="66" t="s">
        <v>48</v>
      </c>
      <c r="C134" s="47">
        <f>[1]H28個票!D14</f>
        <v>49.8</v>
      </c>
      <c r="D134" s="47">
        <f>[1]H28個票!E14</f>
        <v>64</v>
      </c>
      <c r="E134" s="47">
        <f>[1]H28個票!F14</f>
        <v>72.5</v>
      </c>
      <c r="F134" s="47">
        <f>[1]H28個票!G14</f>
        <v>90</v>
      </c>
      <c r="G134" s="47">
        <f>[1]H28個票!H14</f>
        <v>100.2</v>
      </c>
      <c r="H134" s="47">
        <f>[1]H28個票!I14</f>
        <v>84.2</v>
      </c>
      <c r="I134" s="49">
        <f t="shared" si="15"/>
        <v>460.7</v>
      </c>
      <c r="J134" s="62"/>
      <c r="K134" s="65" t="s">
        <v>52</v>
      </c>
      <c r="L134" s="57" t="s">
        <v>48</v>
      </c>
      <c r="M134" s="47">
        <f>[1]H28個票!J14</f>
        <v>78.5</v>
      </c>
      <c r="N134" s="47">
        <f>[1]H28個票!K14</f>
        <v>56.7</v>
      </c>
      <c r="O134" s="47">
        <f>[1]H28個票!L14</f>
        <v>69.400000000000006</v>
      </c>
      <c r="P134" s="47">
        <f>[1]H28個票!M14</f>
        <v>75</v>
      </c>
      <c r="Q134" s="47">
        <f>[1]H28個票!N14</f>
        <v>70.400000000000006</v>
      </c>
      <c r="R134" s="47">
        <f>[1]H28個票!O14</f>
        <v>61.4</v>
      </c>
      <c r="S134" s="49">
        <f t="shared" si="11"/>
        <v>411.4</v>
      </c>
      <c r="T134" s="32"/>
      <c r="U134" s="50" t="s">
        <v>52</v>
      </c>
      <c r="V134" s="58" t="s">
        <v>48</v>
      </c>
      <c r="W134" s="52">
        <f t="shared" si="16"/>
        <v>49.8</v>
      </c>
      <c r="X134" s="53">
        <f t="shared" si="16"/>
        <v>64</v>
      </c>
      <c r="Y134" s="53">
        <f t="shared" si="16"/>
        <v>72.5</v>
      </c>
      <c r="Z134" s="53">
        <f t="shared" si="16"/>
        <v>90</v>
      </c>
      <c r="AA134" s="53">
        <f t="shared" si="16"/>
        <v>100.2</v>
      </c>
      <c r="AB134" s="53">
        <f t="shared" si="16"/>
        <v>84.2</v>
      </c>
      <c r="AC134" s="53">
        <f t="shared" si="17"/>
        <v>78.5</v>
      </c>
      <c r="AD134" s="53">
        <f t="shared" si="17"/>
        <v>56.7</v>
      </c>
      <c r="AE134" s="53">
        <f t="shared" si="17"/>
        <v>69.400000000000006</v>
      </c>
      <c r="AF134" s="53">
        <f t="shared" si="17"/>
        <v>75</v>
      </c>
      <c r="AG134" s="53">
        <f t="shared" si="17"/>
        <v>70.400000000000006</v>
      </c>
      <c r="AH134" s="53">
        <f t="shared" si="17"/>
        <v>61.4</v>
      </c>
      <c r="AI134" s="59">
        <f t="shared" si="14"/>
        <v>872.1</v>
      </c>
    </row>
    <row r="135" spans="1:35" ht="18.95" customHeight="1" x14ac:dyDescent="0.2">
      <c r="A135" s="60" t="s">
        <v>50</v>
      </c>
      <c r="B135" s="61" t="s">
        <v>67</v>
      </c>
      <c r="C135" s="103">
        <f t="shared" ref="C135:H140" si="18">SUM(C75,C81,C87,C93,C99,C105,C111,C117,C123,C129)</f>
        <v>682.5</v>
      </c>
      <c r="D135" s="103">
        <f t="shared" si="18"/>
        <v>992.3</v>
      </c>
      <c r="E135" s="103">
        <f t="shared" si="18"/>
        <v>1102.9000000000001</v>
      </c>
      <c r="F135" s="103">
        <f t="shared" si="18"/>
        <v>1721.7</v>
      </c>
      <c r="G135" s="103">
        <f t="shared" si="18"/>
        <v>1779.6</v>
      </c>
      <c r="H135" s="104">
        <f t="shared" si="18"/>
        <v>1238.4000000000001</v>
      </c>
      <c r="I135" s="89">
        <f t="shared" si="15"/>
        <v>7517.4</v>
      </c>
      <c r="J135" s="62"/>
      <c r="K135" s="60" t="s">
        <v>50</v>
      </c>
      <c r="L135" s="37" t="s">
        <v>68</v>
      </c>
      <c r="M135" s="105">
        <f t="shared" ref="M135:R140" si="19">SUM(M75,M81,M87,M93,M99,M105,M111,M117,M123,M129)</f>
        <v>1238.5999999999999</v>
      </c>
      <c r="N135" s="105">
        <f t="shared" si="19"/>
        <v>647.4</v>
      </c>
      <c r="O135" s="105">
        <f t="shared" si="19"/>
        <v>774.59999999999991</v>
      </c>
      <c r="P135" s="105">
        <f t="shared" si="19"/>
        <v>839.2</v>
      </c>
      <c r="Q135" s="105">
        <f t="shared" si="19"/>
        <v>939.7</v>
      </c>
      <c r="R135" s="105">
        <f t="shared" si="19"/>
        <v>830.09999999999991</v>
      </c>
      <c r="S135" s="39">
        <f t="shared" ref="S135:S140" si="20">IF(SUM(M135:R135)=SUM(S75,S81,S87,S93,S99,S105,S111,S117,S123,S129),SUM(M135:R135),"?")</f>
        <v>5269.6</v>
      </c>
      <c r="T135" s="32"/>
      <c r="U135" s="40" t="s">
        <v>50</v>
      </c>
      <c r="V135" s="41" t="s">
        <v>67</v>
      </c>
      <c r="W135" s="42">
        <f t="shared" ref="W135:AH140" si="21">SUM(W75,W81,W87,W93,W99,W105,W111,W117,W123,W129)</f>
        <v>682.5</v>
      </c>
      <c r="X135" s="69">
        <f t="shared" si="21"/>
        <v>992.3</v>
      </c>
      <c r="Y135" s="69">
        <f t="shared" si="21"/>
        <v>1102.9000000000001</v>
      </c>
      <c r="Z135" s="69">
        <f t="shared" si="21"/>
        <v>1721.7</v>
      </c>
      <c r="AA135" s="69">
        <f t="shared" si="21"/>
        <v>1779.6</v>
      </c>
      <c r="AB135" s="69">
        <f t="shared" si="21"/>
        <v>1238.4000000000001</v>
      </c>
      <c r="AC135" s="69">
        <f t="shared" si="21"/>
        <v>1238.5999999999999</v>
      </c>
      <c r="AD135" s="69">
        <f t="shared" si="21"/>
        <v>647.4</v>
      </c>
      <c r="AE135" s="69">
        <f t="shared" si="21"/>
        <v>774.59999999999991</v>
      </c>
      <c r="AF135" s="69">
        <f t="shared" si="21"/>
        <v>839.2</v>
      </c>
      <c r="AG135" s="69">
        <f t="shared" si="21"/>
        <v>939.7</v>
      </c>
      <c r="AH135" s="70">
        <f t="shared" si="21"/>
        <v>830.09999999999991</v>
      </c>
      <c r="AI135" s="71">
        <f t="shared" ref="AI135:AI140" si="22">IF(AND(SUM(W135:AH135)=SUM(AI75,AI81,AI87,AI93,AI99,AI105,AI111,AI117,AI123,AI129),SUM(S135,I135)=SUM(AI75,AI81,AI87,AI93,AI99,AI105,AI111,AI117,AI123,AI129)),SUM(W135:AH135),"?")</f>
        <v>12787.000000000002</v>
      </c>
    </row>
    <row r="136" spans="1:35" ht="18.95" customHeight="1" x14ac:dyDescent="0.2">
      <c r="A136" s="63" t="s">
        <v>50</v>
      </c>
      <c r="B136" s="46" t="s">
        <v>69</v>
      </c>
      <c r="C136" s="106">
        <f t="shared" si="18"/>
        <v>243.3</v>
      </c>
      <c r="D136" s="106">
        <f t="shared" si="18"/>
        <v>252.3</v>
      </c>
      <c r="E136" s="106">
        <f t="shared" si="18"/>
        <v>381.59999999999997</v>
      </c>
      <c r="F136" s="106">
        <f t="shared" si="18"/>
        <v>456.9</v>
      </c>
      <c r="G136" s="106">
        <f t="shared" si="18"/>
        <v>492.2</v>
      </c>
      <c r="H136" s="107">
        <f t="shared" si="18"/>
        <v>408.2</v>
      </c>
      <c r="I136" s="91">
        <f t="shared" si="15"/>
        <v>2234.5</v>
      </c>
      <c r="J136" s="62"/>
      <c r="K136" s="63" t="s">
        <v>50</v>
      </c>
      <c r="L136" s="46" t="s">
        <v>69</v>
      </c>
      <c r="M136" s="106">
        <f t="shared" si="19"/>
        <v>405.29999999999995</v>
      </c>
      <c r="N136" s="106">
        <f t="shared" si="19"/>
        <v>243.10000000000002</v>
      </c>
      <c r="O136" s="106">
        <f t="shared" si="19"/>
        <v>239.5</v>
      </c>
      <c r="P136" s="106">
        <f t="shared" si="19"/>
        <v>228.1</v>
      </c>
      <c r="Q136" s="106">
        <f t="shared" si="19"/>
        <v>221.3</v>
      </c>
      <c r="R136" s="106">
        <f t="shared" si="19"/>
        <v>229.2</v>
      </c>
      <c r="S136" s="108">
        <f t="shared" si="20"/>
        <v>1566.5</v>
      </c>
      <c r="T136" s="32"/>
      <c r="U136" s="50" t="s">
        <v>50</v>
      </c>
      <c r="V136" s="51" t="s">
        <v>69</v>
      </c>
      <c r="W136" s="72">
        <f t="shared" si="21"/>
        <v>243.3</v>
      </c>
      <c r="X136" s="73">
        <f t="shared" si="21"/>
        <v>252.3</v>
      </c>
      <c r="Y136" s="73">
        <f t="shared" si="21"/>
        <v>381.59999999999997</v>
      </c>
      <c r="Z136" s="73">
        <f t="shared" si="21"/>
        <v>456.9</v>
      </c>
      <c r="AA136" s="73">
        <f t="shared" si="21"/>
        <v>492.2</v>
      </c>
      <c r="AB136" s="73">
        <f t="shared" si="21"/>
        <v>408.2</v>
      </c>
      <c r="AC136" s="73">
        <f t="shared" si="21"/>
        <v>405.29999999999995</v>
      </c>
      <c r="AD136" s="73">
        <f t="shared" si="21"/>
        <v>243.10000000000002</v>
      </c>
      <c r="AE136" s="73">
        <f t="shared" si="21"/>
        <v>239.5</v>
      </c>
      <c r="AF136" s="73">
        <f t="shared" si="21"/>
        <v>228.1</v>
      </c>
      <c r="AG136" s="73">
        <f t="shared" si="21"/>
        <v>221.3</v>
      </c>
      <c r="AH136" s="74">
        <f t="shared" si="21"/>
        <v>229.2</v>
      </c>
      <c r="AI136" s="54">
        <f t="shared" si="22"/>
        <v>3801</v>
      </c>
    </row>
    <row r="137" spans="1:35" ht="18.95" customHeight="1" x14ac:dyDescent="0.2">
      <c r="A137" s="158" t="s">
        <v>50</v>
      </c>
      <c r="B137" s="46" t="s">
        <v>70</v>
      </c>
      <c r="C137" s="106">
        <f t="shared" si="18"/>
        <v>439.19999999999993</v>
      </c>
      <c r="D137" s="106">
        <f t="shared" si="18"/>
        <v>740</v>
      </c>
      <c r="E137" s="106">
        <f t="shared" si="18"/>
        <v>721.3</v>
      </c>
      <c r="F137" s="106">
        <f t="shared" si="18"/>
        <v>1264.8000000000002</v>
      </c>
      <c r="G137" s="106">
        <f t="shared" si="18"/>
        <v>1287.4000000000001</v>
      </c>
      <c r="H137" s="107">
        <f t="shared" si="18"/>
        <v>830.2</v>
      </c>
      <c r="I137" s="91">
        <f t="shared" si="15"/>
        <v>5282.9000000000005</v>
      </c>
      <c r="J137" s="62"/>
      <c r="K137" s="158" t="s">
        <v>50</v>
      </c>
      <c r="L137" s="46" t="s">
        <v>70</v>
      </c>
      <c r="M137" s="106">
        <f t="shared" si="19"/>
        <v>833.3</v>
      </c>
      <c r="N137" s="106">
        <f t="shared" si="19"/>
        <v>404.29999999999995</v>
      </c>
      <c r="O137" s="106">
        <f t="shared" si="19"/>
        <v>535.09999999999991</v>
      </c>
      <c r="P137" s="106">
        <f t="shared" si="19"/>
        <v>611.1</v>
      </c>
      <c r="Q137" s="106">
        <f t="shared" si="19"/>
        <v>718.40000000000009</v>
      </c>
      <c r="R137" s="106">
        <f t="shared" si="19"/>
        <v>600.9</v>
      </c>
      <c r="S137" s="108">
        <f t="shared" si="20"/>
        <v>3703.1</v>
      </c>
      <c r="T137" s="32"/>
      <c r="U137" s="55" t="s">
        <v>50</v>
      </c>
      <c r="V137" s="51" t="s">
        <v>70</v>
      </c>
      <c r="W137" s="72">
        <f t="shared" si="21"/>
        <v>439.19999999999993</v>
      </c>
      <c r="X137" s="73">
        <f t="shared" si="21"/>
        <v>740</v>
      </c>
      <c r="Y137" s="73">
        <f t="shared" si="21"/>
        <v>721.3</v>
      </c>
      <c r="Z137" s="73">
        <f t="shared" si="21"/>
        <v>1264.8000000000002</v>
      </c>
      <c r="AA137" s="73">
        <f t="shared" si="21"/>
        <v>1287.4000000000001</v>
      </c>
      <c r="AB137" s="73">
        <f t="shared" si="21"/>
        <v>830.2</v>
      </c>
      <c r="AC137" s="73">
        <f t="shared" si="21"/>
        <v>833.3</v>
      </c>
      <c r="AD137" s="73">
        <f t="shared" si="21"/>
        <v>404.29999999999995</v>
      </c>
      <c r="AE137" s="73">
        <f t="shared" si="21"/>
        <v>535.09999999999991</v>
      </c>
      <c r="AF137" s="73">
        <f t="shared" si="21"/>
        <v>611.1</v>
      </c>
      <c r="AG137" s="73">
        <f t="shared" si="21"/>
        <v>718.40000000000009</v>
      </c>
      <c r="AH137" s="74">
        <f t="shared" si="21"/>
        <v>600.9</v>
      </c>
      <c r="AI137" s="54">
        <f t="shared" si="22"/>
        <v>8986</v>
      </c>
    </row>
    <row r="138" spans="1:35" ht="18.95" customHeight="1" x14ac:dyDescent="0.2">
      <c r="A138" s="159"/>
      <c r="B138" s="46" t="s">
        <v>71</v>
      </c>
      <c r="C138" s="106">
        <f t="shared" si="18"/>
        <v>622.59999999999991</v>
      </c>
      <c r="D138" s="106">
        <f t="shared" si="18"/>
        <v>916.40000000000009</v>
      </c>
      <c r="E138" s="106">
        <f t="shared" si="18"/>
        <v>1012.6999999999999</v>
      </c>
      <c r="F138" s="106">
        <f t="shared" si="18"/>
        <v>1571.6999999999998</v>
      </c>
      <c r="G138" s="106">
        <f t="shared" si="18"/>
        <v>1619.7</v>
      </c>
      <c r="H138" s="107">
        <f t="shared" si="18"/>
        <v>1127.0999999999999</v>
      </c>
      <c r="I138" s="91">
        <f t="shared" si="15"/>
        <v>6870.1999999999989</v>
      </c>
      <c r="J138" s="62"/>
      <c r="K138" s="159"/>
      <c r="L138" s="46" t="s">
        <v>71</v>
      </c>
      <c r="M138" s="106">
        <f t="shared" si="19"/>
        <v>1057.5</v>
      </c>
      <c r="N138" s="106">
        <f t="shared" si="19"/>
        <v>572.79999999999995</v>
      </c>
      <c r="O138" s="106">
        <f t="shared" si="19"/>
        <v>681.59999999999991</v>
      </c>
      <c r="P138" s="106">
        <f t="shared" si="19"/>
        <v>758.7</v>
      </c>
      <c r="Q138" s="106">
        <f t="shared" si="19"/>
        <v>864.30000000000007</v>
      </c>
      <c r="R138" s="106">
        <f t="shared" si="19"/>
        <v>754.6</v>
      </c>
      <c r="S138" s="108">
        <f t="shared" si="20"/>
        <v>4689.5</v>
      </c>
      <c r="T138" s="32"/>
      <c r="U138" s="50" t="s">
        <v>50</v>
      </c>
      <c r="V138" s="51" t="s">
        <v>71</v>
      </c>
      <c r="W138" s="72">
        <f t="shared" si="21"/>
        <v>622.59999999999991</v>
      </c>
      <c r="X138" s="73">
        <f t="shared" si="21"/>
        <v>916.40000000000009</v>
      </c>
      <c r="Y138" s="73">
        <f t="shared" si="21"/>
        <v>1012.6999999999999</v>
      </c>
      <c r="Z138" s="73">
        <f t="shared" si="21"/>
        <v>1571.6999999999998</v>
      </c>
      <c r="AA138" s="73">
        <f t="shared" si="21"/>
        <v>1619.7</v>
      </c>
      <c r="AB138" s="73">
        <f t="shared" si="21"/>
        <v>1127.0999999999999</v>
      </c>
      <c r="AC138" s="73">
        <f t="shared" si="21"/>
        <v>1057.5</v>
      </c>
      <c r="AD138" s="73">
        <f t="shared" si="21"/>
        <v>572.79999999999995</v>
      </c>
      <c r="AE138" s="73">
        <f t="shared" si="21"/>
        <v>681.59999999999991</v>
      </c>
      <c r="AF138" s="73">
        <f t="shared" si="21"/>
        <v>758.7</v>
      </c>
      <c r="AG138" s="73">
        <f t="shared" si="21"/>
        <v>864.30000000000007</v>
      </c>
      <c r="AH138" s="74">
        <f t="shared" si="21"/>
        <v>754.6</v>
      </c>
      <c r="AI138" s="54">
        <f t="shared" si="22"/>
        <v>11559.699999999999</v>
      </c>
    </row>
    <row r="139" spans="1:35" ht="18.95" customHeight="1" x14ac:dyDescent="0.2">
      <c r="A139" s="63" t="s">
        <v>50</v>
      </c>
      <c r="B139" s="46" t="s">
        <v>72</v>
      </c>
      <c r="C139" s="106">
        <f t="shared" si="18"/>
        <v>59.9</v>
      </c>
      <c r="D139" s="106">
        <f t="shared" si="18"/>
        <v>75.900000000000006</v>
      </c>
      <c r="E139" s="106">
        <f t="shared" si="18"/>
        <v>90.199999999999989</v>
      </c>
      <c r="F139" s="106">
        <f t="shared" si="18"/>
        <v>150</v>
      </c>
      <c r="G139" s="106">
        <f t="shared" si="18"/>
        <v>159.9</v>
      </c>
      <c r="H139" s="107">
        <f t="shared" si="18"/>
        <v>111.3</v>
      </c>
      <c r="I139" s="91">
        <f t="shared" si="15"/>
        <v>647.19999999999993</v>
      </c>
      <c r="J139" s="62"/>
      <c r="K139" s="63" t="s">
        <v>50</v>
      </c>
      <c r="L139" s="46" t="s">
        <v>72</v>
      </c>
      <c r="M139" s="106">
        <f t="shared" si="19"/>
        <v>181.1</v>
      </c>
      <c r="N139" s="106">
        <f t="shared" si="19"/>
        <v>74.599999999999994</v>
      </c>
      <c r="O139" s="106">
        <f t="shared" si="19"/>
        <v>93</v>
      </c>
      <c r="P139" s="106">
        <f t="shared" si="19"/>
        <v>80.5</v>
      </c>
      <c r="Q139" s="106">
        <f t="shared" si="19"/>
        <v>75.400000000000006</v>
      </c>
      <c r="R139" s="106">
        <f t="shared" si="19"/>
        <v>75.5</v>
      </c>
      <c r="S139" s="108">
        <f t="shared" si="20"/>
        <v>580.1</v>
      </c>
      <c r="T139" s="32"/>
      <c r="U139" s="50" t="s">
        <v>50</v>
      </c>
      <c r="V139" s="51" t="s">
        <v>72</v>
      </c>
      <c r="W139" s="72">
        <f t="shared" si="21"/>
        <v>59.9</v>
      </c>
      <c r="X139" s="73">
        <f t="shared" si="21"/>
        <v>75.900000000000006</v>
      </c>
      <c r="Y139" s="73">
        <f t="shared" si="21"/>
        <v>90.199999999999989</v>
      </c>
      <c r="Z139" s="73">
        <f t="shared" si="21"/>
        <v>150</v>
      </c>
      <c r="AA139" s="73">
        <f t="shared" si="21"/>
        <v>159.9</v>
      </c>
      <c r="AB139" s="73">
        <f t="shared" si="21"/>
        <v>111.3</v>
      </c>
      <c r="AC139" s="73">
        <f t="shared" si="21"/>
        <v>181.1</v>
      </c>
      <c r="AD139" s="73">
        <f t="shared" si="21"/>
        <v>74.599999999999994</v>
      </c>
      <c r="AE139" s="73">
        <f t="shared" si="21"/>
        <v>93</v>
      </c>
      <c r="AF139" s="73">
        <f t="shared" si="21"/>
        <v>80.5</v>
      </c>
      <c r="AG139" s="73">
        <f t="shared" si="21"/>
        <v>75.400000000000006</v>
      </c>
      <c r="AH139" s="74">
        <f t="shared" si="21"/>
        <v>75.5</v>
      </c>
      <c r="AI139" s="54">
        <f>IF(AND(SUM(W139:AH139)=SUM(AI79,AI85,AI91,AI97,AI103,AI109,AI115,AI121,AI127,AI133),SUM(S139,I139)=SUM(AI79,AI85,AI91,AI97,AI103,AI109,AI115,AI121,AI127,AI133)),SUM(W139:AH139),"?")</f>
        <v>1227.3000000000002</v>
      </c>
    </row>
    <row r="140" spans="1:35" ht="18.95" customHeight="1" thickBot="1" x14ac:dyDescent="0.25">
      <c r="A140" s="65" t="s">
        <v>50</v>
      </c>
      <c r="B140" s="66" t="s">
        <v>48</v>
      </c>
      <c r="C140" s="109">
        <f t="shared" si="18"/>
        <v>68.8</v>
      </c>
      <c r="D140" s="109">
        <f t="shared" si="18"/>
        <v>87.1</v>
      </c>
      <c r="E140" s="109">
        <f t="shared" si="18"/>
        <v>102.1</v>
      </c>
      <c r="F140" s="109">
        <f t="shared" si="18"/>
        <v>166</v>
      </c>
      <c r="G140" s="109">
        <f t="shared" si="18"/>
        <v>181.10000000000002</v>
      </c>
      <c r="H140" s="110">
        <f t="shared" si="18"/>
        <v>126.6</v>
      </c>
      <c r="I140" s="97">
        <f>SUM(C140:H140)</f>
        <v>731.7</v>
      </c>
      <c r="J140" s="62"/>
      <c r="K140" s="65" t="s">
        <v>50</v>
      </c>
      <c r="L140" s="57" t="s">
        <v>48</v>
      </c>
      <c r="M140" s="111">
        <f t="shared" si="19"/>
        <v>197.4</v>
      </c>
      <c r="N140" s="111">
        <f t="shared" si="19"/>
        <v>84.7</v>
      </c>
      <c r="O140" s="111">
        <f t="shared" si="19"/>
        <v>106.1</v>
      </c>
      <c r="P140" s="111">
        <f t="shared" si="19"/>
        <v>112</v>
      </c>
      <c r="Q140" s="111">
        <f t="shared" si="19"/>
        <v>102.2</v>
      </c>
      <c r="R140" s="111">
        <f t="shared" si="19"/>
        <v>101.3</v>
      </c>
      <c r="S140" s="49">
        <f t="shared" si="20"/>
        <v>703.7</v>
      </c>
      <c r="T140" s="32"/>
      <c r="U140" s="50" t="s">
        <v>50</v>
      </c>
      <c r="V140" s="58" t="s">
        <v>48</v>
      </c>
      <c r="W140" s="75">
        <f t="shared" si="21"/>
        <v>68.8</v>
      </c>
      <c r="X140" s="76">
        <f t="shared" si="21"/>
        <v>87.1</v>
      </c>
      <c r="Y140" s="76">
        <f t="shared" si="21"/>
        <v>102.1</v>
      </c>
      <c r="Z140" s="76">
        <f t="shared" si="21"/>
        <v>166</v>
      </c>
      <c r="AA140" s="76">
        <f t="shared" si="21"/>
        <v>181.10000000000002</v>
      </c>
      <c r="AB140" s="76">
        <f t="shared" si="21"/>
        <v>126.6</v>
      </c>
      <c r="AC140" s="76">
        <f t="shared" si="21"/>
        <v>197.4</v>
      </c>
      <c r="AD140" s="76">
        <f t="shared" si="21"/>
        <v>84.7</v>
      </c>
      <c r="AE140" s="76">
        <f t="shared" si="21"/>
        <v>106.1</v>
      </c>
      <c r="AF140" s="76">
        <f t="shared" si="21"/>
        <v>112</v>
      </c>
      <c r="AG140" s="76">
        <f t="shared" si="21"/>
        <v>102.2</v>
      </c>
      <c r="AH140" s="77">
        <f t="shared" si="21"/>
        <v>101.3</v>
      </c>
      <c r="AI140" s="59">
        <f t="shared" si="22"/>
        <v>1435.4</v>
      </c>
    </row>
    <row r="141" spans="1:35" ht="18.95" customHeight="1" x14ac:dyDescent="0.2">
      <c r="A141" s="45" t="s">
        <v>53</v>
      </c>
      <c r="B141" s="68" t="s">
        <v>67</v>
      </c>
      <c r="C141" s="98">
        <f t="shared" ref="C141:H146" si="23">SUM(C135,C64)</f>
        <v>1223</v>
      </c>
      <c r="D141" s="98">
        <f t="shared" si="23"/>
        <v>1999.6999999999998</v>
      </c>
      <c r="E141" s="98">
        <f t="shared" si="23"/>
        <v>1904.8000000000002</v>
      </c>
      <c r="F141" s="98">
        <f t="shared" si="23"/>
        <v>2677.2</v>
      </c>
      <c r="G141" s="98">
        <f t="shared" si="23"/>
        <v>3156.7</v>
      </c>
      <c r="H141" s="98">
        <f t="shared" si="23"/>
        <v>2127.5</v>
      </c>
      <c r="I141" s="112">
        <f t="shared" ref="I141:I146" si="24">IF(SUM(C141:H141)=SUM(I135,I64),SUM(C141:H141),"?")</f>
        <v>13088.9</v>
      </c>
      <c r="J141" s="32"/>
      <c r="K141" s="45" t="s">
        <v>53</v>
      </c>
      <c r="L141" s="37" t="s">
        <v>68</v>
      </c>
      <c r="M141" s="38">
        <f t="shared" ref="M141:R146" si="25">SUM(M135,M64)</f>
        <v>2028</v>
      </c>
      <c r="N141" s="38">
        <f t="shared" si="25"/>
        <v>915.3</v>
      </c>
      <c r="O141" s="38">
        <f t="shared" si="25"/>
        <v>1400.8</v>
      </c>
      <c r="P141" s="38">
        <f t="shared" si="25"/>
        <v>1795.2</v>
      </c>
      <c r="Q141" s="38">
        <f t="shared" si="25"/>
        <v>1811.6000000000001</v>
      </c>
      <c r="R141" s="38">
        <f t="shared" si="25"/>
        <v>1564.5</v>
      </c>
      <c r="S141" s="113">
        <f t="shared" ref="S141:S146" si="26">IF(SUM(M141:R141)=SUM(S135,S64),SUM(M141:R141),"?")</f>
        <v>9515.4000000000015</v>
      </c>
      <c r="T141" s="32"/>
      <c r="U141" s="40" t="s">
        <v>53</v>
      </c>
      <c r="V141" s="41" t="s">
        <v>67</v>
      </c>
      <c r="W141" s="42">
        <f t="shared" ref="W141:AH146" si="27">W64+W135</f>
        <v>1223</v>
      </c>
      <c r="X141" s="43">
        <f t="shared" si="27"/>
        <v>1999.6999999999998</v>
      </c>
      <c r="Y141" s="43">
        <f t="shared" si="27"/>
        <v>1904.8000000000002</v>
      </c>
      <c r="Z141" s="43">
        <f t="shared" si="27"/>
        <v>2677.2</v>
      </c>
      <c r="AA141" s="43">
        <f t="shared" si="27"/>
        <v>3156.7</v>
      </c>
      <c r="AB141" s="43">
        <f t="shared" si="27"/>
        <v>2127.5</v>
      </c>
      <c r="AC141" s="43">
        <f t="shared" si="27"/>
        <v>2028</v>
      </c>
      <c r="AD141" s="43">
        <f t="shared" si="27"/>
        <v>915.3</v>
      </c>
      <c r="AE141" s="43">
        <f t="shared" si="27"/>
        <v>1400.8</v>
      </c>
      <c r="AF141" s="43">
        <f t="shared" si="27"/>
        <v>1795.2</v>
      </c>
      <c r="AG141" s="43">
        <f t="shared" si="27"/>
        <v>1811.6000000000001</v>
      </c>
      <c r="AH141" s="43">
        <f t="shared" si="27"/>
        <v>1564.5</v>
      </c>
      <c r="AI141" s="71">
        <f t="shared" ref="AI141:AI146" si="28">SUM(W141:AH141)</f>
        <v>22604.3</v>
      </c>
    </row>
    <row r="142" spans="1:35" ht="18.95" customHeight="1" x14ac:dyDescent="0.2">
      <c r="A142" s="45" t="s">
        <v>53</v>
      </c>
      <c r="B142" s="46" t="s">
        <v>69</v>
      </c>
      <c r="C142" s="106">
        <f t="shared" si="23"/>
        <v>370.8</v>
      </c>
      <c r="D142" s="106">
        <f t="shared" si="23"/>
        <v>436.8</v>
      </c>
      <c r="E142" s="106">
        <f t="shared" si="23"/>
        <v>573.4</v>
      </c>
      <c r="F142" s="106">
        <f t="shared" si="23"/>
        <v>675.9</v>
      </c>
      <c r="G142" s="106">
        <f t="shared" si="23"/>
        <v>825.7</v>
      </c>
      <c r="H142" s="106">
        <f t="shared" si="23"/>
        <v>627.70000000000005</v>
      </c>
      <c r="I142" s="108">
        <f t="shared" si="24"/>
        <v>3510.3</v>
      </c>
      <c r="J142" s="32"/>
      <c r="K142" s="45" t="s">
        <v>53</v>
      </c>
      <c r="L142" s="46" t="s">
        <v>69</v>
      </c>
      <c r="M142" s="106">
        <f t="shared" si="25"/>
        <v>568.09999999999991</v>
      </c>
      <c r="N142" s="106">
        <f t="shared" si="25"/>
        <v>291.70000000000005</v>
      </c>
      <c r="O142" s="106">
        <f t="shared" si="25"/>
        <v>508.40000000000003</v>
      </c>
      <c r="P142" s="106">
        <f t="shared" si="25"/>
        <v>651.6</v>
      </c>
      <c r="Q142" s="106">
        <f t="shared" si="25"/>
        <v>607.29999999999995</v>
      </c>
      <c r="R142" s="106">
        <f t="shared" si="25"/>
        <v>513.4</v>
      </c>
      <c r="S142" s="108">
        <f t="shared" si="26"/>
        <v>3140.5000000000005</v>
      </c>
      <c r="T142" s="32"/>
      <c r="U142" s="50" t="s">
        <v>53</v>
      </c>
      <c r="V142" s="51" t="s">
        <v>69</v>
      </c>
      <c r="W142" s="52">
        <f t="shared" si="27"/>
        <v>370.8</v>
      </c>
      <c r="X142" s="53">
        <f t="shared" si="27"/>
        <v>436.8</v>
      </c>
      <c r="Y142" s="53">
        <f t="shared" si="27"/>
        <v>573.4</v>
      </c>
      <c r="Z142" s="53">
        <f t="shared" si="27"/>
        <v>675.9</v>
      </c>
      <c r="AA142" s="53">
        <f t="shared" si="27"/>
        <v>825.7</v>
      </c>
      <c r="AB142" s="53">
        <f t="shared" si="27"/>
        <v>627.70000000000005</v>
      </c>
      <c r="AC142" s="53">
        <f t="shared" si="27"/>
        <v>568.09999999999991</v>
      </c>
      <c r="AD142" s="53">
        <f t="shared" si="27"/>
        <v>291.70000000000005</v>
      </c>
      <c r="AE142" s="53">
        <f t="shared" si="27"/>
        <v>508.40000000000003</v>
      </c>
      <c r="AF142" s="53">
        <f t="shared" si="27"/>
        <v>651.6</v>
      </c>
      <c r="AG142" s="53">
        <f t="shared" si="27"/>
        <v>607.29999999999995</v>
      </c>
      <c r="AH142" s="53">
        <f t="shared" si="27"/>
        <v>513.4</v>
      </c>
      <c r="AI142" s="114">
        <f t="shared" si="28"/>
        <v>6650.8</v>
      </c>
    </row>
    <row r="143" spans="1:35" ht="18.95" customHeight="1" x14ac:dyDescent="0.2">
      <c r="A143" s="160" t="s">
        <v>53</v>
      </c>
      <c r="B143" s="46" t="s">
        <v>70</v>
      </c>
      <c r="C143" s="106">
        <f t="shared" si="23"/>
        <v>852.19999999999993</v>
      </c>
      <c r="D143" s="106">
        <f t="shared" si="23"/>
        <v>1562.9</v>
      </c>
      <c r="E143" s="106">
        <f t="shared" si="23"/>
        <v>1331.4</v>
      </c>
      <c r="F143" s="106">
        <f t="shared" si="23"/>
        <v>2001.3000000000002</v>
      </c>
      <c r="G143" s="106">
        <f t="shared" si="23"/>
        <v>2331</v>
      </c>
      <c r="H143" s="106">
        <f t="shared" si="23"/>
        <v>1499.8000000000002</v>
      </c>
      <c r="I143" s="108">
        <f t="shared" si="24"/>
        <v>9578.6</v>
      </c>
      <c r="J143" s="32"/>
      <c r="K143" s="160" t="s">
        <v>53</v>
      </c>
      <c r="L143" s="46" t="s">
        <v>70</v>
      </c>
      <c r="M143" s="106">
        <f t="shared" si="25"/>
        <v>1459.8999999999999</v>
      </c>
      <c r="N143" s="106">
        <f t="shared" si="25"/>
        <v>623.59999999999991</v>
      </c>
      <c r="O143" s="106">
        <f t="shared" si="25"/>
        <v>892.4</v>
      </c>
      <c r="P143" s="106">
        <f t="shared" si="25"/>
        <v>1143.5999999999999</v>
      </c>
      <c r="Q143" s="106">
        <f t="shared" si="25"/>
        <v>1204.3000000000002</v>
      </c>
      <c r="R143" s="106">
        <f t="shared" si="25"/>
        <v>1051.0999999999999</v>
      </c>
      <c r="S143" s="108">
        <f t="shared" si="26"/>
        <v>6374.9</v>
      </c>
      <c r="T143" s="32"/>
      <c r="U143" s="55" t="s">
        <v>53</v>
      </c>
      <c r="V143" s="51" t="s">
        <v>70</v>
      </c>
      <c r="W143" s="52">
        <f t="shared" si="27"/>
        <v>852.19999999999993</v>
      </c>
      <c r="X143" s="53">
        <f t="shared" si="27"/>
        <v>1562.9</v>
      </c>
      <c r="Y143" s="53">
        <f t="shared" si="27"/>
        <v>1331.4</v>
      </c>
      <c r="Z143" s="53">
        <f t="shared" si="27"/>
        <v>2001.3000000000002</v>
      </c>
      <c r="AA143" s="53">
        <f t="shared" si="27"/>
        <v>2331</v>
      </c>
      <c r="AB143" s="53">
        <f t="shared" si="27"/>
        <v>1499.8000000000002</v>
      </c>
      <c r="AC143" s="53">
        <f t="shared" si="27"/>
        <v>1459.8999999999999</v>
      </c>
      <c r="AD143" s="53">
        <f t="shared" si="27"/>
        <v>623.59999999999991</v>
      </c>
      <c r="AE143" s="53">
        <f t="shared" si="27"/>
        <v>892.4</v>
      </c>
      <c r="AF143" s="53">
        <f t="shared" si="27"/>
        <v>1143.5999999999999</v>
      </c>
      <c r="AG143" s="53">
        <f t="shared" si="27"/>
        <v>1204.3000000000002</v>
      </c>
      <c r="AH143" s="53">
        <f t="shared" si="27"/>
        <v>1051.0999999999999</v>
      </c>
      <c r="AI143" s="114">
        <f t="shared" si="28"/>
        <v>15953.500000000002</v>
      </c>
    </row>
    <row r="144" spans="1:35" ht="18.95" customHeight="1" x14ac:dyDescent="0.2">
      <c r="A144" s="161"/>
      <c r="B144" s="46" t="s">
        <v>71</v>
      </c>
      <c r="C144" s="106">
        <f t="shared" si="23"/>
        <v>1080.3999999999999</v>
      </c>
      <c r="D144" s="106">
        <f t="shared" si="23"/>
        <v>1857</v>
      </c>
      <c r="E144" s="106">
        <f t="shared" si="23"/>
        <v>1711</v>
      </c>
      <c r="F144" s="106">
        <f t="shared" si="23"/>
        <v>2367.5</v>
      </c>
      <c r="G144" s="106">
        <f t="shared" si="23"/>
        <v>2791.3999999999996</v>
      </c>
      <c r="H144" s="106">
        <f t="shared" si="23"/>
        <v>1881.9</v>
      </c>
      <c r="I144" s="108">
        <f t="shared" si="24"/>
        <v>11689.199999999999</v>
      </c>
      <c r="J144" s="32"/>
      <c r="K144" s="161"/>
      <c r="L144" s="46" t="s">
        <v>71</v>
      </c>
      <c r="M144" s="106">
        <f t="shared" si="25"/>
        <v>1767.5</v>
      </c>
      <c r="N144" s="106">
        <f t="shared" si="25"/>
        <v>809.9</v>
      </c>
      <c r="O144" s="106">
        <f t="shared" si="25"/>
        <v>1186.9000000000001</v>
      </c>
      <c r="P144" s="106">
        <f t="shared" si="25"/>
        <v>1549.6999999999998</v>
      </c>
      <c r="Q144" s="106">
        <f t="shared" si="25"/>
        <v>1598.1000000000004</v>
      </c>
      <c r="R144" s="106">
        <f t="shared" si="25"/>
        <v>1364.7</v>
      </c>
      <c r="S144" s="108">
        <f t="shared" si="26"/>
        <v>8276.8000000000011</v>
      </c>
      <c r="T144" s="32"/>
      <c r="U144" s="50" t="s">
        <v>53</v>
      </c>
      <c r="V144" s="51" t="s">
        <v>71</v>
      </c>
      <c r="W144" s="52">
        <f t="shared" si="27"/>
        <v>1080.3999999999999</v>
      </c>
      <c r="X144" s="53">
        <f t="shared" si="27"/>
        <v>1857</v>
      </c>
      <c r="Y144" s="53">
        <f t="shared" si="27"/>
        <v>1711</v>
      </c>
      <c r="Z144" s="53">
        <f t="shared" si="27"/>
        <v>2367.5</v>
      </c>
      <c r="AA144" s="53">
        <f t="shared" si="27"/>
        <v>2791.3999999999996</v>
      </c>
      <c r="AB144" s="53">
        <f t="shared" si="27"/>
        <v>1881.9</v>
      </c>
      <c r="AC144" s="53">
        <f t="shared" si="27"/>
        <v>1767.5</v>
      </c>
      <c r="AD144" s="53">
        <f t="shared" si="27"/>
        <v>809.9</v>
      </c>
      <c r="AE144" s="53">
        <f t="shared" si="27"/>
        <v>1186.9000000000001</v>
      </c>
      <c r="AF144" s="53">
        <f t="shared" si="27"/>
        <v>1549.6999999999998</v>
      </c>
      <c r="AG144" s="53">
        <f t="shared" si="27"/>
        <v>1598.1000000000004</v>
      </c>
      <c r="AH144" s="53">
        <f t="shared" si="27"/>
        <v>1364.7</v>
      </c>
      <c r="AI144" s="114">
        <f t="shared" si="28"/>
        <v>19965.999999999996</v>
      </c>
    </row>
    <row r="145" spans="1:35" ht="18.95" customHeight="1" x14ac:dyDescent="0.2">
      <c r="A145" s="45" t="s">
        <v>53</v>
      </c>
      <c r="B145" s="46" t="s">
        <v>72</v>
      </c>
      <c r="C145" s="106">
        <f t="shared" si="23"/>
        <v>142.6</v>
      </c>
      <c r="D145" s="106">
        <f t="shared" si="23"/>
        <v>142.70000000000005</v>
      </c>
      <c r="E145" s="106">
        <f t="shared" si="23"/>
        <v>193.79999999999998</v>
      </c>
      <c r="F145" s="106">
        <f t="shared" si="23"/>
        <v>309.7</v>
      </c>
      <c r="G145" s="106">
        <f t="shared" si="23"/>
        <v>365.30000000000007</v>
      </c>
      <c r="H145" s="106">
        <f t="shared" si="23"/>
        <v>245.60000000000002</v>
      </c>
      <c r="I145" s="108">
        <f t="shared" si="24"/>
        <v>1399.6999999999998</v>
      </c>
      <c r="J145" s="32"/>
      <c r="K145" s="45" t="s">
        <v>53</v>
      </c>
      <c r="L145" s="46" t="s">
        <v>72</v>
      </c>
      <c r="M145" s="106">
        <f t="shared" si="25"/>
        <v>260.5</v>
      </c>
      <c r="N145" s="106">
        <f t="shared" si="25"/>
        <v>105.39999999999999</v>
      </c>
      <c r="O145" s="106">
        <f t="shared" si="25"/>
        <v>213.89999999999998</v>
      </c>
      <c r="P145" s="106">
        <f t="shared" si="25"/>
        <v>245.5</v>
      </c>
      <c r="Q145" s="106">
        <f t="shared" si="25"/>
        <v>213.50000000000003</v>
      </c>
      <c r="R145" s="106">
        <f t="shared" si="25"/>
        <v>199.8</v>
      </c>
      <c r="S145" s="108">
        <f t="shared" si="26"/>
        <v>1238.5999999999999</v>
      </c>
      <c r="T145" s="32"/>
      <c r="U145" s="50" t="s">
        <v>53</v>
      </c>
      <c r="V145" s="51" t="s">
        <v>72</v>
      </c>
      <c r="W145" s="52">
        <f t="shared" si="27"/>
        <v>142.6</v>
      </c>
      <c r="X145" s="53">
        <f t="shared" si="27"/>
        <v>142.70000000000005</v>
      </c>
      <c r="Y145" s="53">
        <f t="shared" si="27"/>
        <v>193.79999999999998</v>
      </c>
      <c r="Z145" s="53">
        <f t="shared" si="27"/>
        <v>309.7</v>
      </c>
      <c r="AA145" s="53">
        <f t="shared" si="27"/>
        <v>365.30000000000007</v>
      </c>
      <c r="AB145" s="53">
        <f t="shared" si="27"/>
        <v>245.60000000000002</v>
      </c>
      <c r="AC145" s="53">
        <f t="shared" si="27"/>
        <v>260.5</v>
      </c>
      <c r="AD145" s="53">
        <f t="shared" si="27"/>
        <v>105.39999999999999</v>
      </c>
      <c r="AE145" s="53">
        <f t="shared" si="27"/>
        <v>213.89999999999998</v>
      </c>
      <c r="AF145" s="53">
        <f t="shared" si="27"/>
        <v>245.5</v>
      </c>
      <c r="AG145" s="53">
        <f t="shared" si="27"/>
        <v>213.50000000000003</v>
      </c>
      <c r="AH145" s="53">
        <f t="shared" si="27"/>
        <v>199.8</v>
      </c>
      <c r="AI145" s="114">
        <f t="shared" si="28"/>
        <v>2638.3</v>
      </c>
    </row>
    <row r="146" spans="1:35" ht="18.95" customHeight="1" thickBot="1" x14ac:dyDescent="0.25">
      <c r="A146" s="115" t="s">
        <v>53</v>
      </c>
      <c r="B146" s="116" t="s">
        <v>48</v>
      </c>
      <c r="C146" s="111">
        <f t="shared" si="23"/>
        <v>192.6</v>
      </c>
      <c r="D146" s="111">
        <f t="shared" si="23"/>
        <v>166.1</v>
      </c>
      <c r="E146" s="111">
        <f t="shared" si="23"/>
        <v>236.6</v>
      </c>
      <c r="F146" s="111">
        <f t="shared" si="23"/>
        <v>401.9</v>
      </c>
      <c r="G146" s="111">
        <f t="shared" si="23"/>
        <v>484.70000000000005</v>
      </c>
      <c r="H146" s="111">
        <f t="shared" si="23"/>
        <v>309.60000000000002</v>
      </c>
      <c r="I146" s="117">
        <f t="shared" si="24"/>
        <v>1791.5</v>
      </c>
      <c r="J146" s="32"/>
      <c r="K146" s="115" t="s">
        <v>53</v>
      </c>
      <c r="L146" s="116" t="s">
        <v>48</v>
      </c>
      <c r="M146" s="111">
        <f t="shared" si="25"/>
        <v>306.7</v>
      </c>
      <c r="N146" s="111">
        <f t="shared" si="25"/>
        <v>130.4</v>
      </c>
      <c r="O146" s="111">
        <f t="shared" si="25"/>
        <v>374.5</v>
      </c>
      <c r="P146" s="111">
        <f t="shared" si="25"/>
        <v>487.5</v>
      </c>
      <c r="Q146" s="111">
        <f t="shared" si="25"/>
        <v>420.4</v>
      </c>
      <c r="R146" s="111">
        <f t="shared" si="25"/>
        <v>344.40000000000003</v>
      </c>
      <c r="S146" s="117">
        <f t="shared" si="26"/>
        <v>2063.9</v>
      </c>
      <c r="T146" s="32"/>
      <c r="U146" s="118" t="s">
        <v>53</v>
      </c>
      <c r="V146" s="119" t="s">
        <v>48</v>
      </c>
      <c r="W146" s="75">
        <f t="shared" si="27"/>
        <v>192.6</v>
      </c>
      <c r="X146" s="120">
        <f t="shared" si="27"/>
        <v>166.1</v>
      </c>
      <c r="Y146" s="120">
        <f t="shared" si="27"/>
        <v>236.6</v>
      </c>
      <c r="Z146" s="120">
        <f t="shared" si="27"/>
        <v>401.9</v>
      </c>
      <c r="AA146" s="76">
        <f t="shared" si="27"/>
        <v>484.70000000000005</v>
      </c>
      <c r="AB146" s="120">
        <f t="shared" si="27"/>
        <v>309.60000000000002</v>
      </c>
      <c r="AC146" s="120">
        <f t="shared" si="27"/>
        <v>306.7</v>
      </c>
      <c r="AD146" s="120">
        <f t="shared" si="27"/>
        <v>130.4</v>
      </c>
      <c r="AE146" s="120">
        <f t="shared" si="27"/>
        <v>374.5</v>
      </c>
      <c r="AF146" s="120">
        <f t="shared" si="27"/>
        <v>487.5</v>
      </c>
      <c r="AG146" s="120">
        <f t="shared" si="27"/>
        <v>420.4</v>
      </c>
      <c r="AH146" s="120">
        <f t="shared" si="27"/>
        <v>344.40000000000003</v>
      </c>
      <c r="AI146" s="59">
        <f t="shared" si="28"/>
        <v>3855.4</v>
      </c>
    </row>
    <row r="147" spans="1:35" ht="14.25" x14ac:dyDescent="0.15">
      <c r="U147" s="81"/>
      <c r="V147" s="82"/>
      <c r="W147" s="83"/>
      <c r="X147" s="83"/>
      <c r="Y147" s="83"/>
      <c r="Z147" s="83"/>
      <c r="AA147" s="83"/>
      <c r="AB147" s="83"/>
      <c r="AC147" s="82"/>
      <c r="AD147" s="82"/>
      <c r="AE147" s="82"/>
      <c r="AF147" s="82"/>
      <c r="AG147" s="82"/>
      <c r="AH147" s="82"/>
      <c r="AI147" s="82"/>
    </row>
    <row r="148" spans="1:35" ht="24" x14ac:dyDescent="0.25">
      <c r="U148" s="164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</row>
  </sheetData>
  <sheetProtection selectLockedCells="1" selectUnlockedCells="1"/>
  <mergeCells count="17">
    <mergeCell ref="U148:AI148"/>
    <mergeCell ref="A137:A138"/>
    <mergeCell ref="K137:K138"/>
    <mergeCell ref="A143:A144"/>
    <mergeCell ref="K143:K144"/>
    <mergeCell ref="U1:AI1"/>
    <mergeCell ref="AH2:AI2"/>
    <mergeCell ref="U72:AI72"/>
    <mergeCell ref="AH73:AI73"/>
    <mergeCell ref="A72:I72"/>
    <mergeCell ref="K72:S72"/>
    <mergeCell ref="H73:I73"/>
    <mergeCell ref="R73:S73"/>
    <mergeCell ref="A1:I1"/>
    <mergeCell ref="K1:S1"/>
    <mergeCell ref="H2:I2"/>
    <mergeCell ref="R2:S2"/>
  </mergeCells>
  <phoneticPr fontId="1"/>
  <printOptions horizontalCentered="1"/>
  <pageMargins left="0.70866141732283472" right="0.19685039370078741" top="0.74803149606299213" bottom="0.74803149606299213" header="0" footer="0"/>
  <rowBreaks count="1" manualBreakCount="1">
    <brk id="71" min="20" max="34" man="1"/>
  </rowBreaks>
  <colBreaks count="3" manualBreakCount="3">
    <brk id="10" max="145" man="1"/>
    <brk id="20" max="145" man="1"/>
    <brk id="35" max="145" man="1"/>
  </colBreaks>
</worksheet>
</file>