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worksheets/sheet3.xml" ContentType="application/vnd.openxmlformats-officedocument.spreadsheetml.worksheet+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30" yWindow="15" windowWidth="10275" windowHeight="7545" activeTab="1"/>
  </bookViews>
  <sheets>
    <sheet name="要領" sheetId="30" r:id="rId1"/>
    <sheet name="報告１" sheetId="34" r:id="rId2"/>
    <sheet name="報告２" sheetId="35" r:id="rId3"/>
    <sheet name="報告３ " sheetId="38" r:id="rId4"/>
    <sheet name="予備１" sheetId="39" r:id="rId5"/>
    <sheet name="保健所使用" sheetId="40" r:id="rId6"/>
    <sheet name="修正履歴" sheetId="41" state="hidden" r:id="rId7"/>
  </sheets>
  <definedNames>
    <definedName name="_xlnm.Print_Area" localSheetId="1">報告１!$B$1:$AN$52</definedName>
    <definedName name="_xlnm.Print_Area" localSheetId="2">報告２!$B$1:$AA$54</definedName>
    <definedName name="_xlnm.Print_Area" localSheetId="3">'報告３ '!$B$1:$AN$44</definedName>
    <definedName name="_xlnm.Print_Area" localSheetId="4">予備１!$B$1:$AN$46</definedName>
    <definedName name="_xlnm.Print_Area" localSheetId="0">要領!$B$1:$M$74</definedName>
  </definedNames>
  <calcPr calcId="145621" iterate="1"/>
</workbook>
</file>

<file path=xl/comments1.xml><?xml version="1.0" encoding="utf-8"?>
<comments xmlns="http://schemas.openxmlformats.org/spreadsheetml/2006/main">
  <authors>
    <author>渡邉＿健司</author>
  </authors>
  <commentList>
    <comment ref="O20" authorId="0">
      <text>
        <r>
          <rPr>
            <b/>
            <sz val="9"/>
            <color indexed="81"/>
            <rFont val="ＭＳ Ｐゴシック"/>
          </rPr>
          <t>元号選択</t>
        </r>
      </text>
    </comment>
    <comment ref="AO5" authorId="0">
      <text>
        <r>
          <rPr>
            <b/>
            <sz val="10"/>
            <color indexed="10"/>
            <rFont val="ＭＳ Ｐゴシック"/>
          </rPr>
          <t>認定こども園の場合、下記も入力（プルダウンから選択）願います。</t>
        </r>
      </text>
    </comment>
  </commentList>
</comments>
</file>

<file path=xl/sharedStrings.xml><?xml version="1.0" encoding="utf-8"?>
<sst xmlns:r="http://schemas.openxmlformats.org/officeDocument/2006/relationships" xmlns="http://schemas.openxmlformats.org/spreadsheetml/2006/main" count="861" uniqueCount="861">
  <si>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1"/>
  </si>
  <si>
    <t>構成メンバー</t>
    <rPh sb="0" eb="2">
      <t>コウセイ</t>
    </rPh>
    <phoneticPr fontId="1"/>
  </si>
  <si>
    <t>嗜好：ｱﾝｹｰﾄ回数</t>
    <rPh sb="0" eb="2">
      <t>シコウ</t>
    </rPh>
    <rPh sb="8" eb="10">
      <t>カイスウ</t>
    </rPh>
    <phoneticPr fontId="1"/>
  </si>
  <si>
    <t>委託：配膳</t>
    <rPh sb="0" eb="2">
      <t>イタク</t>
    </rPh>
    <rPh sb="3" eb="5">
      <t>ハイゼン</t>
    </rPh>
    <phoneticPr fontId="1"/>
  </si>
  <si>
    <t>施設のE-mail アドレス</t>
    <rPh sb="0" eb="2">
      <t>シセツ</t>
    </rPh>
    <phoneticPr fontId="1"/>
  </si>
  <si>
    <t>施設における食事の基準（給与栄養目標量）の設定方法について</t>
  </si>
  <si>
    <t>アンケート回数（回/年）</t>
    <rPh sb="5" eb="7">
      <t>カイスウ</t>
    </rPh>
    <rPh sb="8" eb="9">
      <t>カイ</t>
    </rPh>
    <rPh sb="10" eb="11">
      <t>ネン</t>
    </rPh>
    <phoneticPr fontId="1"/>
  </si>
  <si>
    <t>評価頻度（</t>
  </si>
  <si>
    <t>災害時等の備え</t>
    <rPh sb="0" eb="2">
      <t>サイガイ</t>
    </rPh>
    <rPh sb="2" eb="3">
      <t>ジ</t>
    </rPh>
    <rPh sb="3" eb="4">
      <t>ナド</t>
    </rPh>
    <rPh sb="5" eb="6">
      <t>ソナ</t>
    </rPh>
    <phoneticPr fontId="1"/>
  </si>
  <si>
    <t>職名</t>
    <rPh sb="0" eb="2">
      <t>ショクメイ</t>
    </rPh>
    <phoneticPr fontId="1"/>
  </si>
  <si>
    <t>実施状況</t>
    <rPh sb="0" eb="2">
      <t>ジッシ</t>
    </rPh>
    <rPh sb="2" eb="4">
      <t>ジョウキョウ</t>
    </rPh>
    <phoneticPr fontId="1"/>
  </si>
  <si>
    <t>・</t>
  </si>
  <si>
    <t>施設職員：以外：その他</t>
    <rPh sb="0" eb="2">
      <t>シセツ</t>
    </rPh>
    <rPh sb="2" eb="4">
      <t>ショクイン</t>
    </rPh>
    <rPh sb="5" eb="7">
      <t>イガイ</t>
    </rPh>
    <rPh sb="10" eb="11">
      <t>タ</t>
    </rPh>
    <phoneticPr fontId="1"/>
  </si>
  <si>
    <t>No.4</t>
  </si>
  <si>
    <t>その他（ 委託先等）1</t>
    <rPh sb="2" eb="3">
      <t>ホカ</t>
    </rPh>
    <rPh sb="5" eb="7">
      <t>イタク</t>
    </rPh>
    <rPh sb="7" eb="8">
      <t>サキ</t>
    </rPh>
    <rPh sb="8" eb="9">
      <t>トウ</t>
    </rPh>
    <phoneticPr fontId="1"/>
  </si>
  <si>
    <t>項　目</t>
    <rPh sb="0" eb="1">
      <t>コウ</t>
    </rPh>
    <rPh sb="2" eb="3">
      <t>メ</t>
    </rPh>
    <phoneticPr fontId="1"/>
  </si>
  <si>
    <t>献立表の掲示等</t>
    <rPh sb="0" eb="2">
      <t>コンダテ</t>
    </rPh>
    <rPh sb="2" eb="3">
      <t>ヒョウ</t>
    </rPh>
    <rPh sb="4" eb="6">
      <t>ケイジ</t>
    </rPh>
    <rPh sb="6" eb="7">
      <t>トウ</t>
    </rPh>
    <phoneticPr fontId="1"/>
  </si>
  <si>
    <t>日</t>
    <rPh sb="0" eb="1">
      <t>ヒ</t>
    </rPh>
    <phoneticPr fontId="1"/>
  </si>
  <si>
    <t>　給与栄養目標量の設定方法について該当する項目をチェックしてください。</t>
    <rPh sb="1" eb="3">
      <t>キュウヨ</t>
    </rPh>
    <rPh sb="3" eb="5">
      <t>エイヨウ</t>
    </rPh>
    <rPh sb="5" eb="7">
      <t>モクヒョウ</t>
    </rPh>
    <rPh sb="7" eb="8">
      <t>リョウ</t>
    </rPh>
    <rPh sb="9" eb="11">
      <t>セッテイ</t>
    </rPh>
    <rPh sb="11" eb="13">
      <t>ホウホウ</t>
    </rPh>
    <rPh sb="17" eb="19">
      <t>ガイトウ</t>
    </rPh>
    <rPh sb="21" eb="23">
      <t>コウモク</t>
    </rPh>
    <phoneticPr fontId="1"/>
  </si>
  <si>
    <t>TRUE　定期</t>
    <rPh sb="5" eb="7">
      <t>テイキ</t>
    </rPh>
    <phoneticPr fontId="1"/>
  </si>
  <si>
    <t>管理栄養士・栄養士について</t>
    <rPh sb="0" eb="2">
      <t>カンリ</t>
    </rPh>
    <rPh sb="2" eb="5">
      <t>エイヨウシ</t>
    </rPh>
    <phoneticPr fontId="1"/>
  </si>
  <si>
    <t>栄養情報の提供</t>
    <rPh sb="0" eb="2">
      <t>エイヨウ</t>
    </rPh>
    <rPh sb="2" eb="4">
      <t>ジョウホウ</t>
    </rPh>
    <rPh sb="5" eb="7">
      <t>テイキョウ</t>
    </rPh>
    <phoneticPr fontId="1"/>
  </si>
  <si>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
  </si>
  <si>
    <t xml:space="preserve">・
</t>
  </si>
  <si>
    <t>食事基準設定把握項目</t>
    <rPh sb="0" eb="2">
      <t>ショクジ</t>
    </rPh>
    <rPh sb="2" eb="4">
      <t>キジュン</t>
    </rPh>
    <rPh sb="4" eb="6">
      <t>セッテイ</t>
    </rPh>
    <rPh sb="6" eb="8">
      <t>ハアク</t>
    </rPh>
    <rPh sb="8" eb="10">
      <t>コウモク</t>
    </rPh>
    <phoneticPr fontId="1"/>
  </si>
  <si>
    <t>No.25</t>
  </si>
  <si>
    <t>勤務状況</t>
    <rPh sb="0" eb="2">
      <t>キンム</t>
    </rPh>
    <rPh sb="2" eb="4">
      <t>ジョウキョウ</t>
    </rPh>
    <phoneticPr fontId="1"/>
  </si>
  <si>
    <t>給与栄養目標量</t>
    <rPh sb="0" eb="2">
      <t>キュウヨ</t>
    </rPh>
    <rPh sb="2" eb="4">
      <t>エイヨウ</t>
    </rPh>
    <rPh sb="4" eb="6">
      <t>モクヒョウ</t>
    </rPh>
    <rPh sb="6" eb="7">
      <t>リョウ</t>
    </rPh>
    <phoneticPr fontId="1"/>
  </si>
  <si>
    <t>No</t>
  </si>
  <si>
    <t>嗜好把握：全体</t>
    <rPh sb="0" eb="2">
      <t>シコウ</t>
    </rPh>
    <rPh sb="2" eb="4">
      <t>ハアク</t>
    </rPh>
    <rPh sb="5" eb="7">
      <t>ゼンタイ</t>
    </rPh>
    <phoneticPr fontId="1"/>
  </si>
  <si>
    <t xml:space="preserve">・
</t>
  </si>
  <si>
    <t>中リスク人数</t>
    <rPh sb="0" eb="1">
      <t>チュウ</t>
    </rPh>
    <rPh sb="4" eb="6">
      <t>ニンズウ</t>
    </rPh>
    <phoneticPr fontId="1"/>
  </si>
  <si>
    <t>有</t>
  </si>
  <si>
    <t>年</t>
    <rPh sb="0" eb="1">
      <t>ネン</t>
    </rPh>
    <phoneticPr fontId="1"/>
  </si>
  <si>
    <t>No.6</t>
  </si>
  <si>
    <t>No.13</t>
  </si>
  <si>
    <t>月</t>
    <rPh sb="0" eb="1">
      <t>ツキ</t>
    </rPh>
    <phoneticPr fontId="1"/>
  </si>
  <si>
    <t>取得資格</t>
    <rPh sb="0" eb="2">
      <t>シュトク</t>
    </rPh>
    <rPh sb="2" eb="4">
      <t>シカク</t>
    </rPh>
    <phoneticPr fontId="1"/>
  </si>
  <si>
    <t>給与栄養量</t>
    <rPh sb="0" eb="2">
      <t>キュウヨ</t>
    </rPh>
    <rPh sb="2" eb="4">
      <t>エイヨウ</t>
    </rPh>
    <rPh sb="4" eb="5">
      <t>リョウ</t>
    </rPh>
    <phoneticPr fontId="1"/>
  </si>
  <si>
    <t>栄養指導</t>
    <rPh sb="0" eb="2">
      <t>エイヨウ</t>
    </rPh>
    <rPh sb="2" eb="4">
      <t>シドウ</t>
    </rPh>
    <phoneticPr fontId="1"/>
  </si>
  <si>
    <t>施設職員</t>
    <rPh sb="0" eb="2">
      <t>シセツ</t>
    </rPh>
    <rPh sb="2" eb="4">
      <t>ショクイン</t>
    </rPh>
    <phoneticPr fontId="1"/>
  </si>
  <si>
    <t>ビタミンＢ2</t>
  </si>
  <si>
    <t>昼食</t>
    <rPh sb="0" eb="2">
      <t>チュウショク</t>
    </rPh>
    <phoneticPr fontId="1"/>
  </si>
  <si>
    <t>施設区分番号</t>
    <rPh sb="0" eb="2">
      <t>シセツ</t>
    </rPh>
    <rPh sb="2" eb="4">
      <t>クブン</t>
    </rPh>
    <rPh sb="4" eb="6">
      <t>バンゴウ</t>
    </rPh>
    <phoneticPr fontId="1"/>
  </si>
  <si>
    <t>定期実施</t>
    <rPh sb="0" eb="2">
      <t>テイキ</t>
    </rPh>
    <rPh sb="2" eb="4">
      <t>ジッシ</t>
    </rPh>
    <phoneticPr fontId="1"/>
  </si>
  <si>
    <t>氏　　名</t>
    <rPh sb="0" eb="1">
      <t>シ</t>
    </rPh>
    <rPh sb="3" eb="4">
      <t>メイ</t>
    </rPh>
    <phoneticPr fontId="1"/>
  </si>
  <si>
    <t>有の場合（複数回答可）　</t>
  </si>
  <si>
    <t>学校用　児福用、事業所用No.18　老福等用No.19</t>
    <rPh sb="0" eb="2">
      <t>ガッコウ</t>
    </rPh>
    <rPh sb="2" eb="3">
      <t>ヨウ</t>
    </rPh>
    <rPh sb="4" eb="6">
      <t>ジフク</t>
    </rPh>
    <rPh sb="6" eb="7">
      <t>ヨウ</t>
    </rPh>
    <rPh sb="8" eb="11">
      <t>ジギョウショ</t>
    </rPh>
    <rPh sb="11" eb="12">
      <t>ヨウ</t>
    </rPh>
    <rPh sb="18" eb="19">
      <t>ロウ</t>
    </rPh>
    <rPh sb="19" eb="21">
      <t>フクトウ</t>
    </rPh>
    <rPh sb="21" eb="22">
      <t>ヨウ</t>
    </rPh>
    <phoneticPr fontId="1"/>
  </si>
  <si>
    <t>No.8</t>
  </si>
  <si>
    <t>一部を把握している ）</t>
    <rPh sb="0" eb="2">
      <t>イチブ</t>
    </rPh>
    <rPh sb="3" eb="5">
      <t>ハアク</t>
    </rPh>
    <phoneticPr fontId="1"/>
  </si>
  <si>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1"/>
  </si>
  <si>
    <t>摂取量：回数</t>
    <rPh sb="0" eb="3">
      <t>セッシュリョウ</t>
    </rPh>
    <rPh sb="4" eb="6">
      <t>カイスウ</t>
    </rPh>
    <phoneticPr fontId="1"/>
  </si>
  <si>
    <t>設備</t>
    <rPh sb="0" eb="2">
      <t>セツビ</t>
    </rPh>
    <phoneticPr fontId="1"/>
  </si>
  <si>
    <t>上記会社との委託開始年月</t>
    <rPh sb="0" eb="2">
      <t>ジョウキ</t>
    </rPh>
    <rPh sb="2" eb="4">
      <t>カイシャ</t>
    </rPh>
    <rPh sb="6" eb="8">
      <t>イタク</t>
    </rPh>
    <rPh sb="8" eb="10">
      <t>カイシ</t>
    </rPh>
    <rPh sb="10" eb="12">
      <t>ネンゲツ</t>
    </rPh>
    <phoneticPr fontId="1"/>
  </si>
  <si>
    <t>会議記録</t>
    <rPh sb="0" eb="2">
      <t>カイギ</t>
    </rPh>
    <rPh sb="2" eb="4">
      <t>キロク</t>
    </rPh>
    <phoneticPr fontId="1"/>
  </si>
  <si>
    <t>　　毎年度６月の実績について報告してください。</t>
    <rPh sb="2" eb="5">
      <t>マイネンド</t>
    </rPh>
    <rPh sb="6" eb="7">
      <t>ツキ</t>
    </rPh>
    <phoneticPr fontId="1"/>
  </si>
  <si>
    <t>その他（事務等）</t>
    <rPh sb="2" eb="3">
      <t>タ</t>
    </rPh>
    <rPh sb="4" eb="6">
      <t>ジム</t>
    </rPh>
    <rPh sb="6" eb="7">
      <t>トウ</t>
    </rPh>
    <phoneticPr fontId="1"/>
  </si>
  <si>
    <t>栄養士</t>
    <rPh sb="0" eb="3">
      <t>エイヨウシ</t>
    </rPh>
    <phoneticPr fontId="1"/>
  </si>
  <si>
    <t>性・年齢</t>
    <rPh sb="0" eb="1">
      <t>セイ</t>
    </rPh>
    <rPh sb="2" eb="4">
      <t>ネンレイ</t>
    </rPh>
    <phoneticPr fontId="1"/>
  </si>
  <si>
    <t>その他</t>
    <rPh sb="2" eb="3">
      <t>タ</t>
    </rPh>
    <phoneticPr fontId="1"/>
  </si>
  <si>
    <t>食物繊維総量</t>
    <rPh sb="0" eb="2">
      <t>ショクモツ</t>
    </rPh>
    <rPh sb="2" eb="4">
      <t>センイ</t>
    </rPh>
    <rPh sb="4" eb="6">
      <t>ソウリョウ</t>
    </rPh>
    <phoneticPr fontId="1"/>
  </si>
  <si>
    <t>委託契約書の有無</t>
  </si>
  <si>
    <t>設定スタッフ</t>
    <rPh sb="0" eb="2">
      <t>セッテイ</t>
    </rPh>
    <phoneticPr fontId="1"/>
  </si>
  <si>
    <t>電話</t>
    <rPh sb="0" eb="2">
      <t>デンワ</t>
    </rPh>
    <phoneticPr fontId="1"/>
  </si>
  <si>
    <t>栄養</t>
    <rPh sb="0" eb="2">
      <t>エイヨウ</t>
    </rPh>
    <phoneticPr fontId="1"/>
  </si>
  <si>
    <t>　　※評価している場合</t>
  </si>
  <si>
    <t>施設職員：常勤：調理員</t>
    <rPh sb="0" eb="2">
      <t>シセツ</t>
    </rPh>
    <rPh sb="2" eb="4">
      <t>ショクイン</t>
    </rPh>
    <rPh sb="5" eb="7">
      <t>ジョウキン</t>
    </rPh>
    <rPh sb="8" eb="11">
      <t>チョウリイン</t>
    </rPh>
    <phoneticPr fontId="1"/>
  </si>
  <si>
    <t>No.1</t>
  </si>
  <si>
    <t>　「幼児の肥満度判定区分の簡易ソフト」〈国立保健医療科学院の掲載ページにリンク〉</t>
  </si>
  <si>
    <t>職名及び氏名</t>
    <rPh sb="1" eb="2">
      <t>メイ</t>
    </rPh>
    <rPh sb="2" eb="3">
      <t>オヨ</t>
    </rPh>
    <phoneticPr fontId="1"/>
  </si>
  <si>
    <t>　この報告で給食会議とは、管理栄養士や調理師など栄養部門担当者以外の職種も参集する会議をいいます。</t>
    <rPh sb="3" eb="5">
      <t>ホウコク</t>
    </rPh>
    <rPh sb="6" eb="8">
      <t>キュウショク</t>
    </rPh>
    <rPh sb="8" eb="10">
      <t>カイギ</t>
    </rPh>
    <rPh sb="13" eb="15">
      <t>カンリ</t>
    </rPh>
    <rPh sb="15" eb="18">
      <t>エイヨウシ</t>
    </rPh>
    <rPh sb="19" eb="22">
      <t>チョウリシ</t>
    </rPh>
    <rPh sb="24" eb="26">
      <t>エイヨウ</t>
    </rPh>
    <rPh sb="26" eb="27">
      <t>ブ</t>
    </rPh>
    <rPh sb="27" eb="28">
      <t>モン</t>
    </rPh>
    <rPh sb="28" eb="31">
      <t>タントウシャ</t>
    </rPh>
    <rPh sb="31" eb="33">
      <t>イガイ</t>
    </rPh>
    <rPh sb="34" eb="35">
      <t>ショク</t>
    </rPh>
    <rPh sb="35" eb="36">
      <t>シュ</t>
    </rPh>
    <rPh sb="37" eb="39">
      <t>サンシュウ</t>
    </rPh>
    <rPh sb="41" eb="43">
      <t>カイギ</t>
    </rPh>
    <phoneticPr fontId="1"/>
  </si>
  <si>
    <t>　毎年度6月1日現在の在籍人数を記載してください。</t>
    <rPh sb="1" eb="4">
      <t>マイネンド</t>
    </rPh>
    <rPh sb="7" eb="8">
      <t>ヒ</t>
    </rPh>
    <rPh sb="8" eb="10">
      <t>ゲンザイ</t>
    </rPh>
    <rPh sb="11" eb="13">
      <t>ザイセキ</t>
    </rPh>
    <rPh sb="13" eb="15">
      <t>ニンズウ</t>
    </rPh>
    <rPh sb="16" eb="18">
      <t>キサイ</t>
    </rPh>
    <phoneticPr fontId="1"/>
  </si>
  <si>
    <t>保健所集約用シート</t>
    <rPh sb="0" eb="3">
      <t>ホケンジョ</t>
    </rPh>
    <rPh sb="3" eb="5">
      <t>シュウヤク</t>
    </rPh>
    <rPh sb="5" eb="6">
      <t>ヨウ</t>
    </rPh>
    <phoneticPr fontId="1"/>
  </si>
  <si>
    <t>施設長</t>
    <rPh sb="0" eb="2">
      <t>シセツ</t>
    </rPh>
    <rPh sb="2" eb="3">
      <t>チョウ</t>
    </rPh>
    <phoneticPr fontId="1"/>
  </si>
  <si>
    <t>No.11</t>
  </si>
  <si>
    <t>業務委託の有無</t>
    <rPh sb="0" eb="2">
      <t>ギョウム</t>
    </rPh>
    <rPh sb="2" eb="4">
      <t>イタク</t>
    </rPh>
    <rPh sb="5" eb="7">
      <t>ウム</t>
    </rPh>
    <phoneticPr fontId="1"/>
  </si>
  <si>
    <t>No.24</t>
  </si>
  <si>
    <t>施設区分</t>
    <rPh sb="0" eb="2">
      <t>シセツ</t>
    </rPh>
    <rPh sb="2" eb="4">
      <t>クブン</t>
    </rPh>
    <phoneticPr fontId="1"/>
  </si>
  <si>
    <t>中学校</t>
    <rPh sb="0" eb="3">
      <t>チュウガッコウ</t>
    </rPh>
    <phoneticPr fontId="1"/>
  </si>
  <si>
    <t>No.1 報告書記載者</t>
    <rPh sb="5" eb="8">
      <t>ホウコクショ</t>
    </rPh>
    <rPh sb="8" eb="10">
      <t>キサイ</t>
    </rPh>
    <rPh sb="10" eb="11">
      <t>シャ</t>
    </rPh>
    <phoneticPr fontId="1"/>
  </si>
  <si>
    <t>アレルギー対応</t>
    <rPh sb="5" eb="7">
      <t>タイオウ</t>
    </rPh>
    <phoneticPr fontId="1"/>
  </si>
  <si>
    <t>表示：その他記述</t>
    <rPh sb="0" eb="2">
      <t>ヒョウジ</t>
    </rPh>
    <rPh sb="5" eb="6">
      <t>タ</t>
    </rPh>
    <rPh sb="6" eb="8">
      <t>キジュツ</t>
    </rPh>
    <phoneticPr fontId="1"/>
  </si>
  <si>
    <t>所　　　　属</t>
    <rPh sb="0" eb="1">
      <t>トコロ</t>
    </rPh>
    <rPh sb="5" eb="6">
      <t>サツカ</t>
    </rPh>
    <phoneticPr fontId="1"/>
  </si>
  <si>
    <t>委託会社名または委託先</t>
    <rPh sb="0" eb="2">
      <t>イタク</t>
    </rPh>
    <rPh sb="2" eb="4">
      <t>カイシャ</t>
    </rPh>
    <rPh sb="4" eb="5">
      <t>メイ</t>
    </rPh>
    <rPh sb="8" eb="11">
      <t>イタクサキ</t>
    </rPh>
    <phoneticPr fontId="1"/>
  </si>
  <si>
    <t>（職名）</t>
    <rPh sb="1" eb="2">
      <t>ショク</t>
    </rPh>
    <rPh sb="2" eb="3">
      <t>メイ</t>
    </rPh>
    <phoneticPr fontId="1"/>
  </si>
  <si>
    <t>常勤以外</t>
    <rPh sb="0" eb="2">
      <t>ジョウキン</t>
    </rPh>
    <rPh sb="2" eb="4">
      <t>イガイ</t>
    </rPh>
    <phoneticPr fontId="1"/>
  </si>
  <si>
    <t>調理師(有資格者)</t>
    <rPh sb="0" eb="3">
      <t>チョウリシ</t>
    </rPh>
    <rPh sb="4" eb="8">
      <t>ユウシカクシャ</t>
    </rPh>
    <phoneticPr fontId="1"/>
  </si>
  <si>
    <t>数値変換</t>
    <rPh sb="0" eb="2">
      <t>スウチ</t>
    </rPh>
    <rPh sb="2" eb="4">
      <t>ヘンカン</t>
    </rPh>
    <phoneticPr fontId="1"/>
  </si>
  <si>
    <t>管理栄養士</t>
    <rPh sb="0" eb="2">
      <t>カンリ</t>
    </rPh>
    <rPh sb="2" eb="5">
      <t>エイヨウシ</t>
    </rPh>
    <phoneticPr fontId="1"/>
  </si>
  <si>
    <t>夕食</t>
    <rPh sb="0" eb="2">
      <t>ユウショク</t>
    </rPh>
    <phoneticPr fontId="1"/>
  </si>
  <si>
    <t>その他１</t>
    <rPh sb="2" eb="3">
      <t>タ</t>
    </rPh>
    <phoneticPr fontId="1"/>
  </si>
  <si>
    <t>食塩相当量</t>
    <rPh sb="0" eb="2">
      <t>ショクエン</t>
    </rPh>
    <rPh sb="2" eb="5">
      <t>ソウトウリョウ</t>
    </rPh>
    <phoneticPr fontId="1"/>
  </si>
  <si>
    <t>食事開始時刻（平均開始時刻）</t>
    <rPh sb="0" eb="2">
      <t>ショクジ</t>
    </rPh>
    <rPh sb="2" eb="4">
      <t>カイシ</t>
    </rPh>
    <rPh sb="4" eb="6">
      <t>ジコク</t>
    </rPh>
    <rPh sb="7" eb="9">
      <t>ヘイキン</t>
    </rPh>
    <rPh sb="9" eb="11">
      <t>カイシ</t>
    </rPh>
    <rPh sb="11" eb="13">
      <t>ジコク</t>
    </rPh>
    <phoneticPr fontId="1"/>
  </si>
  <si>
    <t>合計</t>
    <rPh sb="0" eb="2">
      <t>ゴウケイ</t>
    </rPh>
    <phoneticPr fontId="1"/>
  </si>
  <si>
    <t>人数</t>
    <rPh sb="0" eb="2">
      <t>ニンズウ</t>
    </rPh>
    <phoneticPr fontId="1"/>
  </si>
  <si>
    <t>ｱﾚﾙｷﾞｰ対応：有</t>
    <rPh sb="6" eb="8">
      <t>タイオウ</t>
    </rPh>
    <rPh sb="9" eb="10">
      <t>ア</t>
    </rPh>
    <phoneticPr fontId="1"/>
  </si>
  <si>
    <t>他職員：以外：管理</t>
    <rPh sb="0" eb="1">
      <t>タ</t>
    </rPh>
    <rPh sb="1" eb="3">
      <t>ショクイン</t>
    </rPh>
    <rPh sb="4" eb="6">
      <t>イガイ</t>
    </rPh>
    <rPh sb="7" eb="9">
      <t>カンリ</t>
    </rPh>
    <phoneticPr fontId="1"/>
  </si>
  <si>
    <t>その他（</t>
    <rPh sb="2" eb="3">
      <t>タ</t>
    </rPh>
    <phoneticPr fontId="1"/>
  </si>
  <si>
    <t>個人別に把握している</t>
    <rPh sb="0" eb="3">
      <t>コジンベツ</t>
    </rPh>
    <rPh sb="4" eb="6">
      <t>ハアク</t>
    </rPh>
    <phoneticPr fontId="1"/>
  </si>
  <si>
    <t>その他1記述</t>
    <rPh sb="2" eb="3">
      <t>タ</t>
    </rPh>
    <rPh sb="4" eb="6">
      <t>キジュツ</t>
    </rPh>
    <phoneticPr fontId="1"/>
  </si>
  <si>
    <t>朝食</t>
    <rPh sb="0" eb="1">
      <t>アサ</t>
    </rPh>
    <rPh sb="1" eb="2">
      <t>ショク</t>
    </rPh>
    <phoneticPr fontId="1"/>
  </si>
  <si>
    <t>平成　　</t>
  </si>
  <si>
    <t>災害時</t>
    <rPh sb="0" eb="2">
      <t>サイガイ</t>
    </rPh>
    <rPh sb="2" eb="3">
      <t>ジ</t>
    </rPh>
    <phoneticPr fontId="1"/>
  </si>
  <si>
    <t>日本人摂取基準</t>
    <rPh sb="0" eb="2">
      <t>ニホン</t>
    </rPh>
    <rPh sb="2" eb="3">
      <t>ジン</t>
    </rPh>
    <rPh sb="3" eb="5">
      <t>セッシュ</t>
    </rPh>
    <rPh sb="5" eb="7">
      <t>キジュン</t>
    </rPh>
    <phoneticPr fontId="1"/>
  </si>
  <si>
    <t>氏名</t>
  </si>
  <si>
    <t>設備：食器：無</t>
    <rPh sb="0" eb="2">
      <t>セツビ</t>
    </rPh>
    <rPh sb="3" eb="5">
      <t>ショッキ</t>
    </rPh>
    <rPh sb="6" eb="7">
      <t>ナ</t>
    </rPh>
    <phoneticPr fontId="1"/>
  </si>
  <si>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
  </si>
  <si>
    <t>学校用　児福用、事業所用No.11</t>
    <rPh sb="0" eb="2">
      <t>ガッコウ</t>
    </rPh>
    <rPh sb="2" eb="3">
      <t>ヨウ</t>
    </rPh>
    <rPh sb="4" eb="5">
      <t>コ</t>
    </rPh>
    <rPh sb="5" eb="7">
      <t>フクヨウ</t>
    </rPh>
    <rPh sb="8" eb="11">
      <t>ジギョウショ</t>
    </rPh>
    <rPh sb="11" eb="12">
      <t>ヨウ</t>
    </rPh>
    <phoneticPr fontId="1"/>
  </si>
  <si>
    <t>　該当するところに記載または、チェックをしてください。</t>
    <rPh sb="1" eb="3">
      <t>ガイトウ</t>
    </rPh>
    <rPh sb="9" eb="11">
      <t>キサイ</t>
    </rPh>
    <phoneticPr fontId="1"/>
  </si>
  <si>
    <t>下膳</t>
    <rPh sb="0" eb="1">
      <t>ゲ</t>
    </rPh>
    <rPh sb="1" eb="2">
      <t>ゼン</t>
    </rPh>
    <phoneticPr fontId="1"/>
  </si>
  <si>
    <t>食数</t>
    <rPh sb="0" eb="1">
      <t>ショク</t>
    </rPh>
    <rPh sb="1" eb="2">
      <t>スウ</t>
    </rPh>
    <phoneticPr fontId="1"/>
  </si>
  <si>
    <t>No.2</t>
  </si>
  <si>
    <t>身長別標準体重（ｋｇ）</t>
    <rPh sb="0" eb="2">
      <t>シンチョウ</t>
    </rPh>
    <rPh sb="2" eb="3">
      <t>ベツ</t>
    </rPh>
    <rPh sb="3" eb="5">
      <t>ヒョウジュン</t>
    </rPh>
    <rPh sb="5" eb="7">
      <t>タイジュウ</t>
    </rPh>
    <phoneticPr fontId="1"/>
  </si>
  <si>
    <t>カルシウム</t>
  </si>
  <si>
    <t>施設における食事の基準の設定根拠について</t>
    <rPh sb="12" eb="14">
      <t>セッテイ</t>
    </rPh>
    <rPh sb="14" eb="16">
      <t>コンキョ</t>
    </rPh>
    <phoneticPr fontId="1"/>
  </si>
  <si>
    <t>全員</t>
    <rPh sb="0" eb="2">
      <t>ゼンイン</t>
    </rPh>
    <phoneticPr fontId="1"/>
  </si>
  <si>
    <t>献立掲示：有</t>
    <rPh sb="0" eb="2">
      <t>コンダテ</t>
    </rPh>
    <rPh sb="2" eb="4">
      <t>ケイジ</t>
    </rPh>
    <rPh sb="5" eb="6">
      <t>ア</t>
    </rPh>
    <phoneticPr fontId="1"/>
  </si>
  <si>
    <t xml:space="preserve"> 脂質</t>
    <rPh sb="1" eb="3">
      <t>シシツ</t>
    </rPh>
    <phoneticPr fontId="1"/>
  </si>
  <si>
    <t>配　送　先</t>
    <rPh sb="0" eb="1">
      <t>クバ</t>
    </rPh>
    <rPh sb="2" eb="3">
      <t>ソウ</t>
    </rPh>
    <rPh sb="4" eb="5">
      <t>サキ</t>
    </rPh>
    <phoneticPr fontId="1"/>
  </si>
  <si>
    <t>個人別</t>
    <rPh sb="0" eb="3">
      <t>コジンベツ</t>
    </rPh>
    <phoneticPr fontId="1"/>
  </si>
  <si>
    <t>不定期に実施</t>
    <rPh sb="0" eb="3">
      <t>フテイキ</t>
    </rPh>
    <rPh sb="4" eb="6">
      <t>ジッシ</t>
    </rPh>
    <phoneticPr fontId="1"/>
  </si>
  <si>
    <t>栄養部門単独</t>
  </si>
  <si>
    <t>No.9</t>
  </si>
  <si>
    <t>やせ傾向に該当する者</t>
    <rPh sb="2" eb="4">
      <t>ケイコウ</t>
    </rPh>
    <rPh sb="5" eb="7">
      <t>ガイトウ</t>
    </rPh>
    <rPh sb="9" eb="10">
      <t>モノ</t>
    </rPh>
    <phoneticPr fontId="1"/>
  </si>
  <si>
    <t>業務委託の内容</t>
    <rPh sb="0" eb="2">
      <t>ギョウム</t>
    </rPh>
    <rPh sb="2" eb="3">
      <t>イ</t>
    </rPh>
    <rPh sb="3" eb="4">
      <t>コトヅケ</t>
    </rPh>
    <rPh sb="5" eb="6">
      <t>ナイ</t>
    </rPh>
    <rPh sb="6" eb="7">
      <t>カタチ</t>
    </rPh>
    <phoneticPr fontId="1"/>
  </si>
  <si>
    <t>No.12</t>
  </si>
  <si>
    <t>記録の有無</t>
  </si>
  <si>
    <t>施設名</t>
    <rPh sb="0" eb="3">
      <t>シセツメイ</t>
    </rPh>
    <phoneticPr fontId="1"/>
  </si>
  <si>
    <t>（複数回答可）</t>
    <rPh sb="1" eb="3">
      <t>フクスウ</t>
    </rPh>
    <rPh sb="3" eb="5">
      <t>カイトウ</t>
    </rPh>
    <rPh sb="5" eb="6">
      <t>カ</t>
    </rPh>
    <phoneticPr fontId="1"/>
  </si>
  <si>
    <t>No.23</t>
  </si>
  <si>
    <t>脂肪エネルギー比（給与比）</t>
    <rPh sb="0" eb="2">
      <t>シボウ</t>
    </rPh>
    <rPh sb="7" eb="8">
      <t>ヒ</t>
    </rPh>
    <rPh sb="9" eb="11">
      <t>キュウヨ</t>
    </rPh>
    <rPh sb="11" eb="12">
      <t>ヒ</t>
    </rPh>
    <phoneticPr fontId="1"/>
  </si>
  <si>
    <t>人</t>
    <rPh sb="0" eb="1">
      <t>ニン</t>
    </rPh>
    <phoneticPr fontId="1"/>
  </si>
  <si>
    <t>有（</t>
    <rPh sb="0" eb="1">
      <t>ア</t>
    </rPh>
    <phoneticPr fontId="1"/>
  </si>
  <si>
    <t>栄養指導の状況</t>
    <rPh sb="0" eb="2">
      <t>エイヨウ</t>
    </rPh>
    <rPh sb="2" eb="4">
      <t>シドウ</t>
    </rPh>
    <rPh sb="5" eb="7">
      <t>ジョウキョウ</t>
    </rPh>
    <phoneticPr fontId="1"/>
  </si>
  <si>
    <t>　肥満度は、次式などにより得られた結果により判定してください。</t>
    <rPh sb="1" eb="4">
      <t>ヒマンド</t>
    </rPh>
    <rPh sb="6" eb="8">
      <t>ジシキ</t>
    </rPh>
    <rPh sb="13" eb="14">
      <t>エ</t>
    </rPh>
    <rPh sb="17" eb="19">
      <t>ケッカ</t>
    </rPh>
    <rPh sb="22" eb="24">
      <t>ハンテイ</t>
    </rPh>
    <phoneticPr fontId="1"/>
  </si>
  <si>
    <t>(ｍｇ）</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</si>
  <si>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
  </si>
  <si>
    <t>No.24　食事の開始時刻</t>
    <rPh sb="6" eb="8">
      <t>ショクジ</t>
    </rPh>
    <rPh sb="9" eb="11">
      <t>カイシ</t>
    </rPh>
    <rPh sb="11" eb="13">
      <t>ジコク</t>
    </rPh>
    <phoneticPr fontId="1"/>
  </si>
  <si>
    <t>食事の開始時刻</t>
    <rPh sb="0" eb="2">
      <t>ショクジ</t>
    </rPh>
    <rPh sb="3" eb="5">
      <t>カイシ</t>
    </rPh>
    <rPh sb="5" eb="7">
      <t>ジコク</t>
    </rPh>
    <phoneticPr fontId="1"/>
  </si>
  <si>
    <t>摂取量の把握：未把握</t>
    <rPh sb="0" eb="3">
      <t>セッシュリョウ</t>
    </rPh>
    <rPh sb="4" eb="6">
      <t>ハアク</t>
    </rPh>
    <rPh sb="7" eb="8">
      <t>ミ</t>
    </rPh>
    <rPh sb="8" eb="10">
      <t>ハアク</t>
    </rPh>
    <phoneticPr fontId="1"/>
  </si>
  <si>
    <t>運営方法</t>
    <rPh sb="0" eb="2">
      <t>ウンエイ</t>
    </rPh>
    <rPh sb="2" eb="4">
      <t>ホウホウ</t>
    </rPh>
    <phoneticPr fontId="1"/>
  </si>
  <si>
    <t>設定方法</t>
    <rPh sb="0" eb="2">
      <t>セッテイ</t>
    </rPh>
    <rPh sb="2" eb="4">
      <t>ホウホウ</t>
    </rPh>
    <phoneticPr fontId="1"/>
  </si>
  <si>
    <t>　有にチェックをした場合は、該当する項目をチェックしてください。</t>
    <rPh sb="1" eb="2">
      <t>ア</t>
    </rPh>
    <rPh sb="10" eb="12">
      <t>バアイ</t>
    </rPh>
    <rPh sb="14" eb="16">
      <t>ガイトウ</t>
    </rPh>
    <rPh sb="18" eb="20">
      <t>コウモク</t>
    </rPh>
    <phoneticPr fontId="1"/>
  </si>
  <si>
    <t>No.3</t>
  </si>
  <si>
    <t>基準の評価</t>
    <rPh sb="0" eb="2">
      <t>キジュン</t>
    </rPh>
    <rPh sb="3" eb="5">
      <t>ヒョウカ</t>
    </rPh>
    <phoneticPr fontId="1"/>
  </si>
  <si>
    <t>献立：日分</t>
    <rPh sb="0" eb="2">
      <t>コンダテ</t>
    </rPh>
    <rPh sb="3" eb="5">
      <t>ニチブン</t>
    </rPh>
    <phoneticPr fontId="1"/>
  </si>
  <si>
    <t>No.5</t>
  </si>
  <si>
    <t>No.7</t>
  </si>
  <si>
    <t>No.10</t>
  </si>
  <si>
    <t>(mg)</t>
  </si>
  <si>
    <t>献立を掲示していない</t>
    <rPh sb="0" eb="2">
      <t>コンダテ</t>
    </rPh>
    <rPh sb="3" eb="5">
      <t>ケイジ</t>
    </rPh>
    <phoneticPr fontId="1"/>
  </si>
  <si>
    <t>管理栄養士・栄養士について</t>
    <rPh sb="0" eb="2">
      <t>カンリ</t>
    </rPh>
    <rPh sb="2" eb="4">
      <t>エイヨウ</t>
    </rPh>
    <rPh sb="4" eb="5">
      <t>シ</t>
    </rPh>
    <rPh sb="6" eb="9">
      <t>エイヨウシ</t>
    </rPh>
    <phoneticPr fontId="1"/>
  </si>
  <si>
    <t>その他
（ 委託先等）</t>
    <rPh sb="2" eb="3">
      <t>ホカ</t>
    </rPh>
    <rPh sb="6" eb="8">
      <t>イタク</t>
    </rPh>
    <rPh sb="8" eb="9">
      <t>サキ</t>
    </rPh>
    <rPh sb="9" eb="10">
      <t>トウ</t>
    </rPh>
    <phoneticPr fontId="1"/>
  </si>
  <si>
    <t xml:space="preserve"> 食事提供マニュアル</t>
    <rPh sb="1" eb="3">
      <t>ショクジ</t>
    </rPh>
    <rPh sb="3" eb="5">
      <t>テイキョウ</t>
    </rPh>
    <phoneticPr fontId="1"/>
  </si>
  <si>
    <t>回/年　実施　）</t>
  </si>
  <si>
    <t>0歳</t>
    <rPh sb="1" eb="2">
      <t>サイ</t>
    </rPh>
    <phoneticPr fontId="1"/>
  </si>
  <si>
    <t>常勤</t>
    <rPh sb="0" eb="2">
      <t>ジョウキン</t>
    </rPh>
    <phoneticPr fontId="1"/>
  </si>
  <si>
    <t>　No.5で記載した会社との委託開始年月を記載してください。</t>
    <rPh sb="6" eb="8">
      <t>キサイ</t>
    </rPh>
    <rPh sb="10" eb="12">
      <t>カイシャ</t>
    </rPh>
    <rPh sb="14" eb="16">
      <t>イタク</t>
    </rPh>
    <rPh sb="16" eb="18">
      <t>カイシ</t>
    </rPh>
    <rPh sb="18" eb="20">
      <t>ネンゲツ</t>
    </rPh>
    <rPh sb="21" eb="23">
      <t>キサイ</t>
    </rPh>
    <phoneticPr fontId="1"/>
  </si>
  <si>
    <t>　HT6</t>
  </si>
  <si>
    <t>表示：たんぱく</t>
    <rPh sb="0" eb="2">
      <t>ヒョウジ</t>
    </rPh>
    <phoneticPr fontId="1"/>
  </si>
  <si>
    <t>　委託会社名または委託先を記載してください。</t>
    <rPh sb="1" eb="3">
      <t>イタク</t>
    </rPh>
    <rPh sb="3" eb="5">
      <t>カイシャ</t>
    </rPh>
    <rPh sb="5" eb="6">
      <t>メイ</t>
    </rPh>
    <rPh sb="9" eb="12">
      <t>イタクサキ</t>
    </rPh>
    <rPh sb="13" eb="15">
      <t>キサイ</t>
    </rPh>
    <phoneticPr fontId="1"/>
  </si>
  <si>
    <t>　その他には、主食の外部委託など例示以外に行っていることを記載してください。</t>
    <rPh sb="3" eb="4">
      <t>タ</t>
    </rPh>
    <rPh sb="7" eb="9">
      <t>シュショク</t>
    </rPh>
    <rPh sb="10" eb="12">
      <t>ガイブ</t>
    </rPh>
    <rPh sb="12" eb="14">
      <t>イタク</t>
    </rPh>
    <rPh sb="16" eb="18">
      <t>レイジ</t>
    </rPh>
    <rPh sb="18" eb="20">
      <t>イガイ</t>
    </rPh>
    <rPh sb="21" eb="22">
      <t>オコナ</t>
    </rPh>
    <rPh sb="29" eb="31">
      <t>キサイ</t>
    </rPh>
    <phoneticPr fontId="1"/>
  </si>
  <si>
    <t>　給食業務を委託している場合は「有」に、していない場合は「無」にチェックしてください。</t>
    <rPh sb="1" eb="3">
      <t>キュウショク</t>
    </rPh>
    <rPh sb="3" eb="5">
      <t>ギョウム</t>
    </rPh>
    <rPh sb="6" eb="8">
      <t>イタク</t>
    </rPh>
    <rPh sb="12" eb="14">
      <t>バアイ</t>
    </rPh>
    <rPh sb="16" eb="17">
      <t>ア</t>
    </rPh>
    <rPh sb="25" eb="27">
      <t>バアイ</t>
    </rPh>
    <rPh sb="29" eb="30">
      <t>ム</t>
    </rPh>
    <phoneticPr fontId="1"/>
  </si>
  <si>
    <t>報告書記載者</t>
  </si>
  <si>
    <t>　調理業務を委託している場合、委託内容が確認できる契約書の有無について記載してください。</t>
    <rPh sb="35" eb="37">
      <t>キサイ</t>
    </rPh>
    <phoneticPr fontId="1"/>
  </si>
  <si>
    <t>職員食</t>
    <rPh sb="0" eb="2">
      <t>ショクイン</t>
    </rPh>
    <rPh sb="2" eb="3">
      <t>ショク</t>
    </rPh>
    <phoneticPr fontId="1"/>
  </si>
  <si>
    <t>　給食関係部門専用のE-mailアドレスを記載してください</t>
    <rPh sb="1" eb="3">
      <t>キュウショク</t>
    </rPh>
    <rPh sb="3" eb="5">
      <t>カンケイ</t>
    </rPh>
    <rPh sb="5" eb="7">
      <t>ブモン</t>
    </rPh>
    <rPh sb="7" eb="9">
      <t>センヨウ</t>
    </rPh>
    <rPh sb="21" eb="23">
      <t>キサイ</t>
    </rPh>
    <phoneticPr fontId="1"/>
  </si>
  <si>
    <t>(Kcal)</t>
  </si>
  <si>
    <t>全体的に把握している</t>
    <rPh sb="0" eb="2">
      <t>ゼンタイ</t>
    </rPh>
    <rPh sb="2" eb="3">
      <t>テキ</t>
    </rPh>
    <rPh sb="4" eb="6">
      <t>ハアク</t>
    </rPh>
    <phoneticPr fontId="1"/>
  </si>
  <si>
    <t>　設定根拠について該当する項目をチェックしてください。</t>
    <rPh sb="1" eb="3">
      <t>セッテイ</t>
    </rPh>
    <rPh sb="3" eb="5">
      <t>コンキョ</t>
    </rPh>
    <rPh sb="9" eb="11">
      <t>ガイトウ</t>
    </rPh>
    <rPh sb="13" eb="15">
      <t>コウモク</t>
    </rPh>
    <phoneticPr fontId="1"/>
  </si>
  <si>
    <t>施設職員4</t>
    <rPh sb="0" eb="2">
      <t>シセツ</t>
    </rPh>
    <rPh sb="2" eb="4">
      <t>ショクイン</t>
    </rPh>
    <phoneticPr fontId="1"/>
  </si>
  <si>
    <t>指導：集団</t>
    <rPh sb="0" eb="2">
      <t>シドウ</t>
    </rPh>
    <rPh sb="3" eb="5">
      <t>シュウダン</t>
    </rPh>
    <phoneticPr fontId="1"/>
  </si>
  <si>
    <t>その他職員</t>
    <rPh sb="2" eb="3">
      <t>タ</t>
    </rPh>
    <rPh sb="3" eb="5">
      <t>ショクイン</t>
    </rPh>
    <phoneticPr fontId="1"/>
  </si>
  <si>
    <t>　その他にチェックをした場合は、その内容を（　）内に具体的に記載してください。</t>
  </si>
  <si>
    <t>食数：朝</t>
    <rPh sb="0" eb="1">
      <t>ショク</t>
    </rPh>
    <rPh sb="1" eb="2">
      <t>スウ</t>
    </rPh>
    <rPh sb="3" eb="4">
      <t>アサ</t>
    </rPh>
    <phoneticPr fontId="1"/>
  </si>
  <si>
    <t>会議：定期</t>
    <rPh sb="0" eb="2">
      <t>カイギ</t>
    </rPh>
    <rPh sb="3" eb="5">
      <t>テイキ</t>
    </rPh>
    <phoneticPr fontId="1"/>
  </si>
  <si>
    <t>　アンケートなどにより全体の状況を把握している場合は、「全体的に把握している」にチェックをし、調査の頻度を記載してください。</t>
  </si>
  <si>
    <t>肥満：男　5%超</t>
    <rPh sb="0" eb="2">
      <t>ヒマン</t>
    </rPh>
    <rPh sb="3" eb="4">
      <t>オトコ</t>
    </rPh>
    <rPh sb="7" eb="8">
      <t>チョウ</t>
    </rPh>
    <phoneticPr fontId="1"/>
  </si>
  <si>
    <t>　主要成分のうち、表示している項目をチェックしてください。</t>
    <rPh sb="1" eb="3">
      <t>シュヨウ</t>
    </rPh>
    <rPh sb="3" eb="5">
      <t>セイブン</t>
    </rPh>
    <rPh sb="9" eb="11">
      <t>ヒョウジ</t>
    </rPh>
    <rPh sb="15" eb="17">
      <t>コウモク</t>
    </rPh>
    <phoneticPr fontId="1"/>
  </si>
  <si>
    <t>入所定員数</t>
    <rPh sb="0" eb="2">
      <t>ニュウショ</t>
    </rPh>
    <rPh sb="2" eb="4">
      <t>テイイン</t>
    </rPh>
    <rPh sb="4" eb="5">
      <t>スウ</t>
    </rPh>
    <phoneticPr fontId="1"/>
  </si>
  <si>
    <t>表示：脂質</t>
    <rPh sb="0" eb="2">
      <t>ヒョウジ</t>
    </rPh>
    <rPh sb="3" eb="5">
      <t>シシツ</t>
    </rPh>
    <phoneticPr fontId="1"/>
  </si>
  <si>
    <t>肥満傾向に該当する者</t>
    <rPh sb="0" eb="2">
      <t>ヒマン</t>
    </rPh>
    <rPh sb="2" eb="4">
      <t>ケイコウ</t>
    </rPh>
    <rPh sb="5" eb="7">
      <t>ガイトウ</t>
    </rPh>
    <rPh sb="9" eb="10">
      <t>モノ</t>
    </rPh>
    <phoneticPr fontId="1"/>
  </si>
  <si>
    <t>　常勤</t>
    <rPh sb="1" eb="3">
      <t>ジョウキン</t>
    </rPh>
    <phoneticPr fontId="1"/>
  </si>
  <si>
    <t>個人別に把握している</t>
    <rPh sb="0" eb="2">
      <t>コジン</t>
    </rPh>
    <rPh sb="2" eb="3">
      <t>ベツ</t>
    </rPh>
    <rPh sb="4" eb="6">
      <t>ハアク</t>
    </rPh>
    <phoneticPr fontId="1"/>
  </si>
  <si>
    <t>）人</t>
    <rPh sb="1" eb="2">
      <t>ニン</t>
    </rPh>
    <phoneticPr fontId="1"/>
  </si>
  <si>
    <t>　該当するところにチェックまたは、記載してください。</t>
    <rPh sb="1" eb="3">
      <t>ガイトウ</t>
    </rPh>
    <rPh sb="17" eb="19">
      <t>キサイ</t>
    </rPh>
    <phoneticPr fontId="1"/>
  </si>
  <si>
    <t>施設における食事の基準(給与栄養目標量）の設定根拠について</t>
    <rPh sb="12" eb="14">
      <t>キュウヨ</t>
    </rPh>
    <rPh sb="14" eb="16">
      <t>エイヨウ</t>
    </rPh>
    <rPh sb="16" eb="19">
      <t>モクヒョウリョウ</t>
    </rPh>
    <rPh sb="21" eb="23">
      <t>セッテイ</t>
    </rPh>
    <rPh sb="23" eb="25">
      <t>コンキョ</t>
    </rPh>
    <phoneticPr fontId="1"/>
  </si>
  <si>
    <t>定員数</t>
    <rPh sb="0" eb="2">
      <t>テイイン</t>
    </rPh>
    <rPh sb="2" eb="3">
      <t>スウ</t>
    </rPh>
    <phoneticPr fontId="1"/>
  </si>
  <si>
    <t>嗜好等の把握</t>
    <rPh sb="0" eb="2">
      <t>シコウ</t>
    </rPh>
    <rPh sb="2" eb="3">
      <t>トウ</t>
    </rPh>
    <rPh sb="4" eb="6">
      <t>ハアク</t>
    </rPh>
    <phoneticPr fontId="1"/>
  </si>
  <si>
    <t>No.15</t>
  </si>
  <si>
    <t>災害時対応</t>
    <rPh sb="0" eb="3">
      <t>サイガイジ</t>
    </rPh>
    <rPh sb="3" eb="5">
      <t>タイオウ</t>
    </rPh>
    <phoneticPr fontId="1"/>
  </si>
  <si>
    <t>No.16</t>
  </si>
  <si>
    <t>No.19</t>
  </si>
  <si>
    <t>やせ：女</t>
    <rPh sb="3" eb="4">
      <t>オンナ</t>
    </rPh>
    <phoneticPr fontId="1"/>
  </si>
  <si>
    <t>食物アレルギー対応</t>
    <rPh sb="0" eb="2">
      <t>ショクモツ</t>
    </rPh>
    <rPh sb="7" eb="9">
      <t>タイオウ</t>
    </rPh>
    <phoneticPr fontId="1"/>
  </si>
  <si>
    <t>委託開始</t>
    <rPh sb="0" eb="2">
      <t>イタク</t>
    </rPh>
    <rPh sb="2" eb="4">
      <t>カイシ</t>
    </rPh>
    <phoneticPr fontId="1"/>
  </si>
  <si>
    <t>性別</t>
    <rPh sb="0" eb="2">
      <t>セイベツ</t>
    </rPh>
    <phoneticPr fontId="1"/>
  </si>
  <si>
    <t>No.14</t>
  </si>
  <si>
    <t>食事摂取量の把握</t>
    <rPh sb="0" eb="2">
      <t>ショクジ</t>
    </rPh>
    <rPh sb="2" eb="4">
      <t>セッシュ</t>
    </rPh>
    <rPh sb="4" eb="5">
      <t>リョウ</t>
    </rPh>
    <rPh sb="6" eb="8">
      <t>ハアク</t>
    </rPh>
    <phoneticPr fontId="1"/>
  </si>
  <si>
    <t>配送先</t>
    <rPh sb="0" eb="2">
      <t>ハイソウ</t>
    </rPh>
    <rPh sb="2" eb="3">
      <t>サキ</t>
    </rPh>
    <phoneticPr fontId="1"/>
  </si>
  <si>
    <t>会議ﾒﾝﾊﾞｰ：主治医等</t>
    <rPh sb="0" eb="2">
      <t>カイギ</t>
    </rPh>
    <rPh sb="8" eb="11">
      <t>シュジイ</t>
    </rPh>
    <rPh sb="11" eb="12">
      <t>トウ</t>
    </rPh>
    <phoneticPr fontId="1"/>
  </si>
  <si>
    <t>　残食調査などにより全体の状況を把握している場合は、「全体的に把握している」にチェックをし、調査の頻度と方法を記載してください。</t>
    <rPh sb="1" eb="2">
      <t>ザン</t>
    </rPh>
    <rPh sb="2" eb="3">
      <t>ショク</t>
    </rPh>
    <rPh sb="3" eb="5">
      <t>チョウサ</t>
    </rPh>
    <rPh sb="52" eb="54">
      <t>ホウホウ</t>
    </rPh>
    <phoneticPr fontId="1"/>
  </si>
  <si>
    <t>不定期実施</t>
    <rPh sb="0" eb="3">
      <t>フテイキ</t>
    </rPh>
    <rPh sb="3" eb="5">
      <t>ジッシ</t>
    </rPh>
    <phoneticPr fontId="1"/>
  </si>
  <si>
    <t>記載者</t>
    <rPh sb="0" eb="3">
      <t>キサイシャ</t>
    </rPh>
    <phoneticPr fontId="1"/>
  </si>
  <si>
    <t>No.18</t>
  </si>
  <si>
    <t>肥満割合男女　前年比</t>
    <rPh sb="0" eb="2">
      <t>ヒマン</t>
    </rPh>
    <rPh sb="2" eb="4">
      <t>ワリアイ</t>
    </rPh>
    <rPh sb="4" eb="6">
      <t>ダンジョ</t>
    </rPh>
    <rPh sb="7" eb="10">
      <t>ゼンネンヒ</t>
    </rPh>
    <phoneticPr fontId="1"/>
  </si>
  <si>
    <t>委託：洗浄</t>
    <rPh sb="0" eb="2">
      <t>イタク</t>
    </rPh>
    <rPh sb="3" eb="5">
      <t>センジョウ</t>
    </rPh>
    <phoneticPr fontId="1"/>
  </si>
  <si>
    <t>定期</t>
    <rPh sb="0" eb="2">
      <t>テイキ</t>
    </rPh>
    <phoneticPr fontId="1"/>
  </si>
  <si>
    <t>施設における食事の基準</t>
    <rPh sb="0" eb="2">
      <t>シセツ</t>
    </rPh>
    <rPh sb="6" eb="8">
      <t>ショクジ</t>
    </rPh>
    <rPh sb="9" eb="11">
      <t>キジュン</t>
    </rPh>
    <phoneticPr fontId="1"/>
  </si>
  <si>
    <t>学校用No.23</t>
    <rPh sb="0" eb="2">
      <t>ガッコウ</t>
    </rPh>
    <rPh sb="2" eb="3">
      <t>ヨウ</t>
    </rPh>
    <phoneticPr fontId="1"/>
  </si>
  <si>
    <t>栄養指導：有</t>
    <rPh sb="0" eb="2">
      <t>エイヨウ</t>
    </rPh>
    <rPh sb="2" eb="4">
      <t>シドウ</t>
    </rPh>
    <rPh sb="5" eb="6">
      <t>ア</t>
    </rPh>
    <phoneticPr fontId="1"/>
  </si>
  <si>
    <t>（給与栄養量）の評価</t>
    <rPh sb="1" eb="3">
      <t>キュウヨ</t>
    </rPh>
    <rPh sb="3" eb="6">
      <t>エイヨウリョウ</t>
    </rPh>
    <rPh sb="8" eb="10">
      <t>ヒョウカ</t>
    </rPh>
    <phoneticPr fontId="1"/>
  </si>
  <si>
    <t>3歳以上児</t>
    <rPh sb="1" eb="2">
      <t>サイ</t>
    </rPh>
    <rPh sb="2" eb="4">
      <t>イジョウ</t>
    </rPh>
    <rPh sb="4" eb="5">
      <t>ジ</t>
    </rPh>
    <phoneticPr fontId="1"/>
  </si>
  <si>
    <t>No.20</t>
  </si>
  <si>
    <t>材料購入</t>
    <rPh sb="0" eb="2">
      <t>ザイリョウ</t>
    </rPh>
    <rPh sb="2" eb="4">
      <t>コウニュウ</t>
    </rPh>
    <phoneticPr fontId="1"/>
  </si>
  <si>
    <t>住所</t>
    <rPh sb="0" eb="2">
      <t>ジュウショ</t>
    </rPh>
    <phoneticPr fontId="1"/>
  </si>
  <si>
    <t>保管周知</t>
    <rPh sb="0" eb="2">
      <t>ホカン</t>
    </rPh>
    <rPh sb="2" eb="4">
      <t>シュウチ</t>
    </rPh>
    <phoneticPr fontId="1"/>
  </si>
  <si>
    <t>3～5歳</t>
    <rPh sb="3" eb="4">
      <t>サイ</t>
    </rPh>
    <phoneticPr fontId="1"/>
  </si>
  <si>
    <t>基準設定方法</t>
    <rPh sb="0" eb="2">
      <t>キジュン</t>
    </rPh>
    <rPh sb="2" eb="4">
      <t>セッテイ</t>
    </rPh>
    <rPh sb="4" eb="6">
      <t>ホウホウ</t>
    </rPh>
    <phoneticPr fontId="1"/>
  </si>
  <si>
    <t>熱源</t>
    <rPh sb="0" eb="2">
      <t>ネツゲン</t>
    </rPh>
    <phoneticPr fontId="1"/>
  </si>
  <si>
    <t>事：マニュアル有</t>
    <rPh sb="0" eb="1">
      <t>ジ</t>
    </rPh>
    <rPh sb="7" eb="8">
      <t>ア</t>
    </rPh>
    <phoneticPr fontId="1"/>
  </si>
  <si>
    <t>情報提供：実物展示</t>
    <rPh sb="0" eb="2">
      <t>ジョウホウ</t>
    </rPh>
    <rPh sb="2" eb="4">
      <t>テイキョウ</t>
    </rPh>
    <rPh sb="5" eb="7">
      <t>ジツブツ</t>
    </rPh>
    <rPh sb="7" eb="9">
      <t>テンジ</t>
    </rPh>
    <phoneticPr fontId="1"/>
  </si>
  <si>
    <t>把握：Alb</t>
    <rPh sb="0" eb="2">
      <t>ハアク</t>
    </rPh>
    <phoneticPr fontId="1"/>
  </si>
  <si>
    <t>　その他にチェックをした場合は、その内容を（　）内に具体的に記載してください。</t>
    <rPh sb="26" eb="29">
      <t>グタイテキ</t>
    </rPh>
    <phoneticPr fontId="1"/>
  </si>
  <si>
    <t>全体的に把握している</t>
    <rPh sb="0" eb="3">
      <t>ゼンタイテキ</t>
    </rPh>
    <rPh sb="4" eb="6">
      <t>ハアク</t>
    </rPh>
    <phoneticPr fontId="1"/>
  </si>
  <si>
    <t>事故時
（食中毒含む）
対応</t>
    <rPh sb="0" eb="2">
      <t>ジコ</t>
    </rPh>
    <rPh sb="5" eb="8">
      <t>ショクチュウドク</t>
    </rPh>
    <rPh sb="8" eb="9">
      <t>フク</t>
    </rPh>
    <rPh sb="12" eb="14">
      <t>タイオウ</t>
    </rPh>
    <phoneticPr fontId="1"/>
  </si>
  <si>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
  </si>
  <si>
    <t>災害時</t>
    <rPh sb="0" eb="3">
      <t>サイガイジ</t>
    </rPh>
    <phoneticPr fontId="1"/>
  </si>
  <si>
    <t>回答選択肢</t>
    <rPh sb="0" eb="2">
      <t>カイトウ</t>
    </rPh>
    <rPh sb="2" eb="5">
      <t>センタクシ</t>
    </rPh>
    <phoneticPr fontId="1"/>
  </si>
  <si>
    <t xml:space="preserve"> 実施状況</t>
  </si>
  <si>
    <t>施設名</t>
    <rPh sb="0" eb="2">
      <t>シセツ</t>
    </rPh>
    <rPh sb="2" eb="3">
      <t>ナ</t>
    </rPh>
    <phoneticPr fontId="1"/>
  </si>
  <si>
    <t>施設の食事基準設定方法</t>
    <rPh sb="0" eb="2">
      <t>シセツ</t>
    </rPh>
    <rPh sb="3" eb="5">
      <t>ショクジ</t>
    </rPh>
    <rPh sb="5" eb="7">
      <t>キジュン</t>
    </rPh>
    <rPh sb="7" eb="9">
      <t>セッテイ</t>
    </rPh>
    <rPh sb="9" eb="11">
      <t>ホウホウ</t>
    </rPh>
    <phoneticPr fontId="1"/>
  </si>
  <si>
    <t>〒</t>
  </si>
  <si>
    <t>担当：三並</t>
    <rPh sb="0" eb="2">
      <t>タントウ</t>
    </rPh>
    <rPh sb="3" eb="5">
      <t>ミナミ</t>
    </rPh>
    <phoneticPr fontId="1"/>
  </si>
  <si>
    <t>ビタミンＢ1</t>
  </si>
  <si>
    <t>食数：昼</t>
    <rPh sb="0" eb="1">
      <t>ショク</t>
    </rPh>
    <rPh sb="1" eb="2">
      <t>スウ</t>
    </rPh>
    <rPh sb="3" eb="4">
      <t>ヒル</t>
    </rPh>
    <phoneticPr fontId="1"/>
  </si>
  <si>
    <t>利用者の把握</t>
    <rPh sb="0" eb="3">
      <t>リヨウシャ</t>
    </rPh>
    <rPh sb="4" eb="6">
      <t>ハアク</t>
    </rPh>
    <phoneticPr fontId="1"/>
  </si>
  <si>
    <t>治療食：病態別</t>
    <rPh sb="0" eb="3">
      <t>チリョウショク</t>
    </rPh>
    <rPh sb="4" eb="6">
      <t>ビョウタイ</t>
    </rPh>
    <rPh sb="6" eb="7">
      <t>ベツ</t>
    </rPh>
    <phoneticPr fontId="1"/>
  </si>
  <si>
    <t>体格の把握</t>
    <rPh sb="0" eb="2">
      <t>タイカク</t>
    </rPh>
    <rPh sb="3" eb="5">
      <t>ハアク</t>
    </rPh>
    <phoneticPr fontId="1"/>
  </si>
  <si>
    <t>肥満度（過体重度）＝</t>
    <rPh sb="0" eb="3">
      <t>ヒマンド</t>
    </rPh>
    <rPh sb="4" eb="5">
      <t>カ</t>
    </rPh>
    <rPh sb="5" eb="7">
      <t>タイジュウ</t>
    </rPh>
    <rPh sb="7" eb="8">
      <t>ド</t>
    </rPh>
    <phoneticPr fontId="1"/>
  </si>
  <si>
    <t>エラー表示</t>
    <rPh sb="3" eb="5">
      <t>ヒョウジ</t>
    </rPh>
    <phoneticPr fontId="1"/>
  </si>
  <si>
    <t>回）</t>
  </si>
  <si>
    <t>No.10 構成メンバー</t>
    <rPh sb="6" eb="8">
      <t>コウセイ</t>
    </rPh>
    <phoneticPr fontId="1"/>
  </si>
  <si>
    <t>年齢（学年等）</t>
    <rPh sb="0" eb="2">
      <t>ネンレイ</t>
    </rPh>
    <rPh sb="3" eb="5">
      <t>ガクネン</t>
    </rPh>
    <rPh sb="5" eb="6">
      <t>トウ</t>
    </rPh>
    <phoneticPr fontId="1"/>
  </si>
  <si>
    <t>方法</t>
    <rPh sb="0" eb="2">
      <t>ホウホウ</t>
    </rPh>
    <phoneticPr fontId="1"/>
  </si>
  <si>
    <t>利用（入所）者数</t>
    <rPh sb="0" eb="2">
      <t>リヨウ</t>
    </rPh>
    <rPh sb="3" eb="5">
      <t>ニュウショ</t>
    </rPh>
    <rPh sb="6" eb="7">
      <t>モノ</t>
    </rPh>
    <rPh sb="7" eb="8">
      <t>スウ</t>
    </rPh>
    <phoneticPr fontId="1"/>
  </si>
  <si>
    <t>年度の実績について、次のとおり報告します。</t>
    <rPh sb="3" eb="5">
      <t>ジッセキ</t>
    </rPh>
    <rPh sb="10" eb="11">
      <t>ツギ</t>
    </rPh>
    <rPh sb="15" eb="17">
      <t>ホウコク</t>
    </rPh>
    <phoneticPr fontId="1"/>
  </si>
  <si>
    <t>（小学1～3年）</t>
  </si>
  <si>
    <t>男</t>
    <rPh sb="0" eb="1">
      <t>オトコ</t>
    </rPh>
    <phoneticPr fontId="1"/>
  </si>
  <si>
    <t>給食会議
実施状況</t>
  </si>
  <si>
    <t>女</t>
    <rPh sb="0" eb="1">
      <t>オンナ</t>
    </rPh>
    <phoneticPr fontId="1"/>
  </si>
  <si>
    <t>計</t>
    <rPh sb="0" eb="1">
      <t>ケイ</t>
    </rPh>
    <phoneticPr fontId="1"/>
  </si>
  <si>
    <t>%</t>
  </si>
  <si>
    <t>３～５歳</t>
    <rPh sb="3" eb="4">
      <t>サイ</t>
    </rPh>
    <phoneticPr fontId="1"/>
  </si>
  <si>
    <t>６～８歳</t>
    <rPh sb="3" eb="4">
      <t>サイ</t>
    </rPh>
    <phoneticPr fontId="1"/>
  </si>
  <si>
    <t xml:space="preserve"> 性・年齢等に基づいて設定した数値を活用</t>
  </si>
  <si>
    <t>F A X</t>
  </si>
  <si>
    <t>９～１１歳</t>
    <rPh sb="4" eb="5">
      <t>サイ</t>
    </rPh>
    <phoneticPr fontId="1"/>
  </si>
  <si>
    <t>（回数：</t>
    <rPh sb="1" eb="3">
      <t>カイスウ</t>
    </rPh>
    <phoneticPr fontId="1"/>
  </si>
  <si>
    <t>１２～１４歳</t>
    <rPh sb="5" eb="6">
      <t>サイ</t>
    </rPh>
    <phoneticPr fontId="1"/>
  </si>
  <si>
    <t>１５～１７歳</t>
    <rPh sb="5" eb="6">
      <t>サイ</t>
    </rPh>
    <phoneticPr fontId="1"/>
  </si>
  <si>
    <t>（</t>
  </si>
  <si>
    <t>代替食</t>
    <rPh sb="0" eb="2">
      <t>ダイタイ</t>
    </rPh>
    <rPh sb="2" eb="3">
      <t>ショク</t>
    </rPh>
    <phoneticPr fontId="1"/>
  </si>
  <si>
    <t>No.18 施設における食事の</t>
  </si>
  <si>
    <t>１８歳以上</t>
    <rPh sb="2" eb="3">
      <t>サイ</t>
    </rPh>
    <rPh sb="3" eb="5">
      <t>イジョウ</t>
    </rPh>
    <phoneticPr fontId="1"/>
  </si>
  <si>
    <t>（幼児）</t>
    <rPh sb="1" eb="3">
      <t>ヨウジ</t>
    </rPh>
    <phoneticPr fontId="1"/>
  </si>
  <si>
    <t xml:space="preserve">  配送先がある場合に記載してください。</t>
    <rPh sb="2" eb="5">
      <t>ハイソウサキ</t>
    </rPh>
    <rPh sb="8" eb="10">
      <t>バアイ</t>
    </rPh>
    <rPh sb="11" eb="13">
      <t>キサイ</t>
    </rPh>
    <phoneticPr fontId="1"/>
  </si>
  <si>
    <t>状況</t>
    <rPh sb="0" eb="2">
      <t>ジョウキョウ</t>
    </rPh>
    <phoneticPr fontId="1"/>
  </si>
  <si>
    <t>学校用　児福用、事業所用No.16　　病院用　老福等用No.17</t>
    <rPh sb="0" eb="2">
      <t>ガッコウ</t>
    </rPh>
    <rPh sb="2" eb="3">
      <t>ヨウ</t>
    </rPh>
    <rPh sb="4" eb="6">
      <t>ジフク</t>
    </rPh>
    <rPh sb="6" eb="7">
      <t>ヨウ</t>
    </rPh>
    <rPh sb="8" eb="11">
      <t>ジギョウショ</t>
    </rPh>
    <rPh sb="11" eb="12">
      <t>ヨウ</t>
    </rPh>
    <rPh sb="19" eb="21">
      <t>ビョウイン</t>
    </rPh>
    <rPh sb="21" eb="22">
      <t>ヨウ</t>
    </rPh>
    <rPh sb="23" eb="24">
      <t>ロウ</t>
    </rPh>
    <rPh sb="24" eb="26">
      <t>フクトウ</t>
    </rPh>
    <rPh sb="26" eb="27">
      <t>ヨウ</t>
    </rPh>
    <phoneticPr fontId="1"/>
  </si>
  <si>
    <t>（中学１～３年）</t>
    <rPh sb="1" eb="3">
      <t>チュウガク</t>
    </rPh>
    <rPh sb="6" eb="7">
      <t>ネン</t>
    </rPh>
    <phoneticPr fontId="1"/>
  </si>
  <si>
    <t>開始時刻</t>
    <rPh sb="0" eb="2">
      <t>カイシ</t>
    </rPh>
    <rPh sb="2" eb="4">
      <t>ジコク</t>
    </rPh>
    <phoneticPr fontId="1"/>
  </si>
  <si>
    <t>（小学１～３年）</t>
    <rPh sb="1" eb="3">
      <t>ショウガク</t>
    </rPh>
    <rPh sb="6" eb="7">
      <t>ネン</t>
    </rPh>
    <phoneticPr fontId="1"/>
  </si>
  <si>
    <t>報告１</t>
    <rPh sb="0" eb="2">
      <t>ホウコク</t>
    </rPh>
    <phoneticPr fontId="1"/>
  </si>
  <si>
    <t>水</t>
    <rPh sb="0" eb="1">
      <t>ミズ</t>
    </rPh>
    <phoneticPr fontId="1"/>
  </si>
  <si>
    <t>（小学４～６年）</t>
    <rPh sb="1" eb="3">
      <t>ショウガク</t>
    </rPh>
    <rPh sb="6" eb="7">
      <t>ネン</t>
    </rPh>
    <phoneticPr fontId="1"/>
  </si>
  <si>
    <t>〈成人（18歳以上）〉</t>
    <rPh sb="1" eb="3">
      <t>セイジン</t>
    </rPh>
    <rPh sb="6" eb="7">
      <t>サイ</t>
    </rPh>
    <rPh sb="7" eb="9">
      <t>イジョウ</t>
    </rPh>
    <phoneticPr fontId="1"/>
  </si>
  <si>
    <t>無</t>
    <rPh sb="0" eb="1">
      <t>ナ</t>
    </rPh>
    <phoneticPr fontId="1"/>
  </si>
  <si>
    <t>肥満：女　前年比</t>
    <rPh sb="0" eb="2">
      <t>ヒマン</t>
    </rPh>
    <rPh sb="3" eb="4">
      <t>オンナ</t>
    </rPh>
    <rPh sb="5" eb="8">
      <t>ゼンネンヒ</t>
    </rPh>
    <phoneticPr fontId="1"/>
  </si>
  <si>
    <t>（高校１～３年）</t>
    <rPh sb="1" eb="3">
      <t>コウコウ</t>
    </rPh>
    <rPh sb="6" eb="7">
      <t>ネン</t>
    </rPh>
    <phoneticPr fontId="1"/>
  </si>
  <si>
    <t>基準設定：その他記述</t>
    <rPh sb="0" eb="2">
      <t>キジュン</t>
    </rPh>
    <rPh sb="2" eb="4">
      <t>セッテイ</t>
    </rPh>
    <rPh sb="7" eb="8">
      <t>タ</t>
    </rPh>
    <rPh sb="8" eb="10">
      <t>キジュツ</t>
    </rPh>
    <phoneticPr fontId="1"/>
  </si>
  <si>
    <t>摂取量：その他記述</t>
    <rPh sb="0" eb="3">
      <t>セッシュリョウ</t>
    </rPh>
    <rPh sb="6" eb="7">
      <t>タ</t>
    </rPh>
    <rPh sb="7" eb="9">
      <t>キジュツ</t>
    </rPh>
    <phoneticPr fontId="1"/>
  </si>
  <si>
    <t>昨年度</t>
    <rPh sb="0" eb="3">
      <t>サクネンド</t>
    </rPh>
    <phoneticPr fontId="1"/>
  </si>
  <si>
    <t>割合</t>
    <rPh sb="0" eb="2">
      <t>ワリアイ</t>
    </rPh>
    <phoneticPr fontId="1"/>
  </si>
  <si>
    <t>人数</t>
    <rPh sb="0" eb="1">
      <t>ニン</t>
    </rPh>
    <rPh sb="1" eb="2">
      <t>スウ</t>
    </rPh>
    <phoneticPr fontId="1"/>
  </si>
  <si>
    <t>記　入　要　領</t>
    <rPh sb="0" eb="1">
      <t>キ</t>
    </rPh>
    <rPh sb="2" eb="3">
      <t>イ</t>
    </rPh>
    <rPh sb="4" eb="5">
      <t>ヨウ</t>
    </rPh>
    <rPh sb="6" eb="7">
      <t>リョウ</t>
    </rPh>
    <phoneticPr fontId="1"/>
  </si>
  <si>
    <t>1～2歳</t>
    <rPh sb="3" eb="4">
      <t>サイ</t>
    </rPh>
    <phoneticPr fontId="1"/>
  </si>
  <si>
    <t>栄養部門のみで</t>
    <rPh sb="0" eb="2">
      <t>エイヨウ</t>
    </rPh>
    <rPh sb="2" eb="4">
      <t>ブモン</t>
    </rPh>
    <phoneticPr fontId="1"/>
  </si>
  <si>
    <t>18歳以上</t>
    <rPh sb="2" eb="3">
      <t>サイ</t>
    </rPh>
    <rPh sb="3" eb="5">
      <t>イジョウ</t>
    </rPh>
    <phoneticPr fontId="1"/>
  </si>
  <si>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1"/>
  </si>
  <si>
    <t>ビタミンA</t>
  </si>
  <si>
    <t>〈幼児（３～５歳）〉</t>
    <rPh sb="1" eb="3">
      <t>ヨウジ</t>
    </rPh>
    <rPh sb="7" eb="8">
      <t>サイ</t>
    </rPh>
    <phoneticPr fontId="1"/>
  </si>
  <si>
    <t>　http://www.niph.go.jp/soshiki/07shougai/hatsuiku/</t>
  </si>
  <si>
    <t>〈児童・生徒〉</t>
    <rPh sb="1" eb="3">
      <t>ジドウ</t>
    </rPh>
    <rPh sb="4" eb="6">
      <t>セイト</t>
    </rPh>
    <phoneticPr fontId="1"/>
  </si>
  <si>
    <t>時間：幼児　朝</t>
    <rPh sb="0" eb="2">
      <t>ジカン</t>
    </rPh>
    <rPh sb="3" eb="5">
      <t>ヨウジ</t>
    </rPh>
    <rPh sb="6" eb="7">
      <t>アサ</t>
    </rPh>
    <phoneticPr fontId="1"/>
  </si>
  <si>
    <t>【実測体重（ｋｇ）－身長標準体重（ｋｇ）】</t>
    <rPh sb="1" eb="3">
      <t>ジッソク</t>
    </rPh>
    <rPh sb="3" eb="5">
      <t>タイジュウ</t>
    </rPh>
    <rPh sb="10" eb="12">
      <t>シンチョウ</t>
    </rPh>
    <rPh sb="12" eb="14">
      <t>ヒョウジュン</t>
    </rPh>
    <rPh sb="14" eb="16">
      <t>タイジュウ</t>
    </rPh>
    <phoneticPr fontId="1"/>
  </si>
  <si>
    <t>×１００</t>
  </si>
  <si>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
  </si>
  <si>
    <t>（当該ソフトは、名前、生年月日、測定日、身長（cm）、体重（ｋｇ）を入力すれば、３歳以上の肥満度判定区分を簡単に確認できます。</t>
  </si>
  <si>
    <t>実物展示</t>
    <rPh sb="0" eb="2">
      <t>ジツブツ</t>
    </rPh>
    <rPh sb="2" eb="4">
      <t>テンジ</t>
    </rPh>
    <phoneticPr fontId="1"/>
  </si>
  <si>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
  </si>
  <si>
    <t>（Kcal)</t>
  </si>
  <si>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
  </si>
  <si>
    <t>たんぱく質</t>
    <rPh sb="4" eb="5">
      <t>シツ</t>
    </rPh>
    <phoneticPr fontId="1"/>
  </si>
  <si>
    <t>脂　質</t>
    <rPh sb="0" eb="1">
      <t>アブラ</t>
    </rPh>
    <rPh sb="2" eb="3">
      <t>シツ</t>
    </rPh>
    <phoneticPr fontId="1"/>
  </si>
  <si>
    <t>人分</t>
    <rPh sb="0" eb="1">
      <t>ニン</t>
    </rPh>
    <rPh sb="1" eb="2">
      <t>ブン</t>
    </rPh>
    <phoneticPr fontId="1"/>
  </si>
  <si>
    <t>炭水化物</t>
    <rPh sb="0" eb="2">
      <t>タンスイ</t>
    </rPh>
    <rPh sb="2" eb="4">
      <t>カブツ</t>
    </rPh>
    <phoneticPr fontId="1"/>
  </si>
  <si>
    <t>特定・多数</t>
    <rPh sb="0" eb="2">
      <t>トクテイ</t>
    </rPh>
    <rPh sb="3" eb="5">
      <t>タスウ</t>
    </rPh>
    <phoneticPr fontId="1"/>
  </si>
  <si>
    <t>鉄</t>
    <rPh sb="0" eb="1">
      <t>テツ</t>
    </rPh>
    <phoneticPr fontId="1"/>
  </si>
  <si>
    <t>炭水化物エネルギー比</t>
    <rPh sb="0" eb="2">
      <t>タンスイ</t>
    </rPh>
    <rPh sb="2" eb="4">
      <t>カブツ</t>
    </rPh>
    <rPh sb="9" eb="10">
      <t>ヒ</t>
    </rPh>
    <phoneticPr fontId="1"/>
  </si>
  <si>
    <t>脂質エネルギー比</t>
    <rPh sb="0" eb="2">
      <t>シシツ</t>
    </rPh>
    <rPh sb="7" eb="8">
      <t>ヒ</t>
    </rPh>
    <phoneticPr fontId="1"/>
  </si>
  <si>
    <t>（複数回答可）</t>
  </si>
  <si>
    <t>管理者</t>
    <rPh sb="0" eb="3">
      <t>カンリシャ</t>
    </rPh>
    <phoneticPr fontId="1"/>
  </si>
  <si>
    <t>たんぱく質エネルギー比</t>
    <rPh sb="4" eb="5">
      <t>シツ</t>
    </rPh>
    <rPh sb="10" eb="11">
      <t>ヒ</t>
    </rPh>
    <phoneticPr fontId="1"/>
  </si>
  <si>
    <r>
      <t>　　※身長別標準体重（ｋｇ）　＝　</t>
    </r>
    <r>
      <rPr>
        <sz val="14"/>
        <color auto="1"/>
        <rFont val="ＭＳ Ｐ明朝"/>
      </rPr>
      <t xml:space="preserve">a </t>
    </r>
    <r>
      <rPr>
        <sz val="10"/>
        <color auto="1"/>
        <rFont val="ＭＳ Ｐ明朝"/>
      </rPr>
      <t>×　実測身長（cm）　－</t>
    </r>
    <r>
      <rPr>
        <sz val="14"/>
        <color auto="1"/>
        <rFont val="ＭＳ Ｐ明朝"/>
      </rPr>
      <t>　b</t>
    </r>
    <rPh sb="3" eb="5">
      <t>シンチョウ</t>
    </rPh>
    <rPh sb="5" eb="6">
      <t>ベツ</t>
    </rPh>
    <rPh sb="6" eb="8">
      <t>ヒョウジュン</t>
    </rPh>
    <rPh sb="8" eb="10">
      <t>タイジュウ</t>
    </rPh>
    <rPh sb="21" eb="23">
      <t>ジッソク</t>
    </rPh>
    <rPh sb="23" eb="25">
      <t>シンチョウ</t>
    </rPh>
    <phoneticPr fontId="1"/>
  </si>
  <si>
    <t>年度</t>
    <rPh sb="0" eb="2">
      <t>ネンド</t>
    </rPh>
    <phoneticPr fontId="1"/>
  </si>
  <si>
    <t>治療食区分</t>
    <rPh sb="0" eb="3">
      <t>チリョウショク</t>
    </rPh>
    <rPh sb="3" eb="5">
      <t>クブン</t>
    </rPh>
    <phoneticPr fontId="1"/>
  </si>
  <si>
    <t>(g)</t>
  </si>
  <si>
    <t>(%)</t>
  </si>
  <si>
    <t>熱量・栄養素等</t>
    <rPh sb="0" eb="2">
      <t>ネツリョウ</t>
    </rPh>
    <rPh sb="3" eb="6">
      <t>エイヨウソ</t>
    </rPh>
    <rPh sb="6" eb="7">
      <t>トウ</t>
    </rPh>
    <phoneticPr fontId="1"/>
  </si>
  <si>
    <t>高学年</t>
    <rPh sb="0" eb="3">
      <t>コウガクネン</t>
    </rPh>
    <phoneticPr fontId="1"/>
  </si>
  <si>
    <t>栄養素等</t>
    <rPh sb="0" eb="3">
      <t>エイヨウソ</t>
    </rPh>
    <rPh sb="3" eb="4">
      <t>トウ</t>
    </rPh>
    <phoneticPr fontId="1"/>
  </si>
  <si>
    <t>食事提供マニュアル</t>
    <rPh sb="0" eb="2">
      <t>ショクジ</t>
    </rPh>
    <rPh sb="2" eb="4">
      <t>テイキョウ</t>
    </rPh>
    <phoneticPr fontId="1"/>
  </si>
  <si>
    <t>熱量</t>
    <rPh sb="0" eb="2">
      <t>ネツリョウ</t>
    </rPh>
    <phoneticPr fontId="1"/>
  </si>
  <si>
    <t>調理員</t>
    <rPh sb="0" eb="3">
      <t>チョウリイン</t>
    </rPh>
    <phoneticPr fontId="1"/>
  </si>
  <si>
    <t>連絡網</t>
    <rPh sb="0" eb="3">
      <t>レンラクモウ</t>
    </rPh>
    <phoneticPr fontId="1"/>
  </si>
  <si>
    <t>給食会議メンバー</t>
    <rPh sb="0" eb="2">
      <t>キュウショク</t>
    </rPh>
    <rPh sb="2" eb="4">
      <t>カイギ</t>
    </rPh>
    <phoneticPr fontId="1"/>
  </si>
  <si>
    <t>電話：0135-62-1537</t>
  </si>
  <si>
    <t>災：供給体制無</t>
    <rPh sb="0" eb="1">
      <t>サイ</t>
    </rPh>
    <rPh sb="2" eb="4">
      <t>キョウキュウ</t>
    </rPh>
    <rPh sb="4" eb="6">
      <t>タイセイ</t>
    </rPh>
    <rPh sb="6" eb="7">
      <t>ナ</t>
    </rPh>
    <phoneticPr fontId="1"/>
  </si>
  <si>
    <t>（うち、直近３カ月以内に複数回指導した者</t>
    <rPh sb="4" eb="6">
      <t>チョッキン</t>
    </rPh>
    <rPh sb="8" eb="9">
      <t>ゲツ</t>
    </rPh>
    <rPh sb="9" eb="11">
      <t>イナイ</t>
    </rPh>
    <rPh sb="12" eb="15">
      <t>フクスウカイ</t>
    </rPh>
    <rPh sb="15" eb="17">
      <t>シドウ</t>
    </rPh>
    <rPh sb="19" eb="20">
      <t>モノ</t>
    </rPh>
    <phoneticPr fontId="1"/>
  </si>
  <si>
    <t>北海道岩内保健所企画総務課企画係</t>
    <rPh sb="0" eb="3">
      <t>ホッカイドウ</t>
    </rPh>
    <rPh sb="3" eb="5">
      <t>イワナイ</t>
    </rPh>
    <rPh sb="5" eb="8">
      <t>ホケンジョ</t>
    </rPh>
    <rPh sb="8" eb="10">
      <t>キカク</t>
    </rPh>
    <rPh sb="10" eb="12">
      <t>ソウム</t>
    </rPh>
    <rPh sb="12" eb="13">
      <t>カ</t>
    </rPh>
    <rPh sb="13" eb="15">
      <t>キカク</t>
    </rPh>
    <rPh sb="15" eb="16">
      <t>カカリ</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</si>
  <si>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</si>
  <si>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</si>
  <si>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</si>
  <si>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学校用No.24</t>
    <rPh sb="0" eb="2">
      <t>ガッコウ</t>
    </rPh>
    <rPh sb="2" eb="3">
      <t>ヨウ</t>
    </rPh>
    <phoneticPr fontId="1"/>
  </si>
  <si>
    <t>調理器具</t>
    <rPh sb="0" eb="2">
      <t>チョウリ</t>
    </rPh>
    <rPh sb="2" eb="4">
      <t>キグ</t>
    </rPh>
    <phoneticPr fontId="1"/>
  </si>
  <si>
    <t>食器等</t>
    <rPh sb="0" eb="2">
      <t>ショッキ</t>
    </rPh>
    <rPh sb="2" eb="3">
      <t>トウ</t>
    </rPh>
    <phoneticPr fontId="1"/>
  </si>
  <si>
    <t>非常用献立</t>
    <rPh sb="0" eb="3">
      <t>ヒジョウヨウ</t>
    </rPh>
    <rPh sb="3" eb="5">
      <t>コンダテ</t>
    </rPh>
    <phoneticPr fontId="1"/>
  </si>
  <si>
    <t>関係職員とで</t>
    <rPh sb="0" eb="2">
      <t>カンケイ</t>
    </rPh>
    <rPh sb="2" eb="4">
      <t>ショクイン</t>
    </rPh>
    <phoneticPr fontId="1"/>
  </si>
  <si>
    <t>把握：身長</t>
    <rPh sb="0" eb="2">
      <t>ハアク</t>
    </rPh>
    <rPh sb="3" eb="5">
      <t>シンチョウ</t>
    </rPh>
    <phoneticPr fontId="1"/>
  </si>
  <si>
    <t>　（食種名：</t>
  </si>
  <si>
    <t>保管場所の周知</t>
    <rPh sb="0" eb="2">
      <t>ホカン</t>
    </rPh>
    <rPh sb="2" eb="4">
      <t>バショ</t>
    </rPh>
    <rPh sb="5" eb="7">
      <t>シュウチ</t>
    </rPh>
    <phoneticPr fontId="1"/>
  </si>
  <si>
    <t>熱　源</t>
    <rPh sb="0" eb="1">
      <t>ネツ</t>
    </rPh>
    <rPh sb="2" eb="3">
      <t>ミナモト</t>
    </rPh>
    <phoneticPr fontId="1"/>
  </si>
  <si>
    <t>設備：熱源：無</t>
    <rPh sb="0" eb="2">
      <t>セツビ</t>
    </rPh>
    <rPh sb="3" eb="5">
      <t>ネツゲン</t>
    </rPh>
    <rPh sb="6" eb="7">
      <t>ナ</t>
    </rPh>
    <phoneticPr fontId="1"/>
  </si>
  <si>
    <t>炭水化物エネルギー比</t>
  </si>
  <si>
    <t>食数：その他2</t>
    <rPh sb="0" eb="2">
      <t>ショクスウ</t>
    </rPh>
    <rPh sb="5" eb="6">
      <t>タ</t>
    </rPh>
    <phoneticPr fontId="1"/>
  </si>
  <si>
    <t>エネルギー</t>
  </si>
  <si>
    <t>他職員：常勤：栄養</t>
    <rPh sb="0" eb="1">
      <t>タ</t>
    </rPh>
    <rPh sb="1" eb="3">
      <t>ショクイン</t>
    </rPh>
    <rPh sb="4" eb="6">
      <t>ジョウキン</t>
    </rPh>
    <rPh sb="7" eb="9">
      <t>エイヨウ</t>
    </rPh>
    <phoneticPr fontId="1"/>
  </si>
  <si>
    <t>ビタミンB1</t>
  </si>
  <si>
    <t>（高校生）</t>
  </si>
  <si>
    <t>ビタミンB2</t>
  </si>
  <si>
    <t>ビタミンC</t>
  </si>
  <si>
    <r>
      <t xml:space="preserve">No.12 </t>
    </r>
    <r>
      <rPr>
        <sz val="11"/>
        <color auto="1"/>
        <rFont val="ＭＳ Ｐゴシック"/>
      </rPr>
      <t>嗜好等の把握</t>
    </r>
    <rPh sb="6" eb="8">
      <t>シコウ</t>
    </rPh>
    <rPh sb="8" eb="9">
      <t>トウ</t>
    </rPh>
    <rPh sb="10" eb="12">
      <t>ハアク</t>
    </rPh>
    <phoneticPr fontId="1"/>
  </si>
  <si>
    <t>（前年度実施回数</t>
    <rPh sb="1" eb="4">
      <t>ゼンネンド</t>
    </rPh>
    <rPh sb="4" eb="6">
      <t>ジッシ</t>
    </rPh>
    <rPh sb="6" eb="8">
      <t>カイスウ</t>
    </rPh>
    <phoneticPr fontId="1"/>
  </si>
  <si>
    <t>体格指数</t>
    <rPh sb="0" eb="2">
      <t>タイカク</t>
    </rPh>
    <rPh sb="2" eb="4">
      <t>シスウ</t>
    </rPh>
    <phoneticPr fontId="1"/>
  </si>
  <si>
    <t>ナトリウム</t>
  </si>
  <si>
    <t>備蓄食品</t>
    <rPh sb="0" eb="2">
      <t>ビチク</t>
    </rPh>
    <rPh sb="2" eb="4">
      <t>ショクヒン</t>
    </rPh>
    <phoneticPr fontId="1"/>
  </si>
  <si>
    <t>　入所定員数から特定・多数を判定する関数を修正</t>
    <rPh sb="1" eb="3">
      <t>ニュウショ</t>
    </rPh>
    <rPh sb="3" eb="5">
      <t>テイイン</t>
    </rPh>
    <rPh sb="5" eb="6">
      <t>スウ</t>
    </rPh>
    <rPh sb="8" eb="10">
      <t>トクテイ</t>
    </rPh>
    <rPh sb="11" eb="13">
      <t>タスウ</t>
    </rPh>
    <rPh sb="14" eb="16">
      <t>ハンテイ</t>
    </rPh>
    <rPh sb="18" eb="20">
      <t>カンスウ</t>
    </rPh>
    <rPh sb="21" eb="23">
      <t>シュウセイ</t>
    </rPh>
    <phoneticPr fontId="1"/>
  </si>
  <si>
    <t xml:space="preserve"> 無</t>
    <rPh sb="1" eb="2">
      <t>ナ</t>
    </rPh>
    <phoneticPr fontId="1"/>
  </si>
  <si>
    <t>設備：食器：有</t>
    <rPh sb="0" eb="2">
      <t>セツビ</t>
    </rPh>
    <rPh sb="3" eb="5">
      <t>ショッキ</t>
    </rPh>
    <rPh sb="6" eb="7">
      <t>ア</t>
    </rPh>
    <phoneticPr fontId="1"/>
  </si>
  <si>
    <t>不定期</t>
    <rPh sb="0" eb="3">
      <t>フテイキ</t>
    </rPh>
    <phoneticPr fontId="1"/>
  </si>
  <si>
    <t>（μgRE）</t>
  </si>
  <si>
    <t>　献立表を掲示しているか否かを回答してください。（複数回答可）</t>
    <rPh sb="1" eb="3">
      <t>コンダテ</t>
    </rPh>
    <rPh sb="3" eb="4">
      <t>ヒョウ</t>
    </rPh>
    <rPh sb="5" eb="7">
      <t>ケイジ</t>
    </rPh>
    <rPh sb="12" eb="13">
      <t>イナ</t>
    </rPh>
    <rPh sb="15" eb="17">
      <t>カイトウ</t>
    </rPh>
    <phoneticPr fontId="1"/>
  </si>
  <si>
    <t>アルブミン</t>
  </si>
  <si>
    <t>有</t>
    <rPh sb="0" eb="1">
      <t>ア</t>
    </rPh>
    <phoneticPr fontId="1"/>
  </si>
  <si>
    <t>時</t>
    <rPh sb="0" eb="1">
      <t>ジ</t>
    </rPh>
    <phoneticPr fontId="1"/>
  </si>
  <si>
    <t>献立作成</t>
    <rPh sb="0" eb="2">
      <t>コンダテ</t>
    </rPh>
    <rPh sb="2" eb="4">
      <t>サクセイ</t>
    </rPh>
    <phoneticPr fontId="1"/>
  </si>
  <si>
    <t>調理</t>
    <rPh sb="0" eb="2">
      <t>チョウリ</t>
    </rPh>
    <phoneticPr fontId="1"/>
  </si>
  <si>
    <t>献立を掲示している</t>
    <rPh sb="0" eb="2">
      <t>コンダテ</t>
    </rPh>
    <rPh sb="3" eb="5">
      <t>ケイジ</t>
    </rPh>
    <phoneticPr fontId="1"/>
  </si>
  <si>
    <t>配膳</t>
    <rPh sb="0" eb="2">
      <t>ハイゼン</t>
    </rPh>
    <phoneticPr fontId="1"/>
  </si>
  <si>
    <t>給食関係専用
E-mail アドレス</t>
    <rPh sb="0" eb="2">
      <t>キュウショク</t>
    </rPh>
    <rPh sb="2" eb="4">
      <t>カンケイ</t>
    </rPh>
    <rPh sb="4" eb="6">
      <t>センヨウ</t>
    </rPh>
    <phoneticPr fontId="1"/>
  </si>
  <si>
    <t>食器洗浄</t>
    <rPh sb="0" eb="2">
      <t>ショッキ</t>
    </rPh>
    <rPh sb="2" eb="4">
      <t>センジョウ</t>
    </rPh>
    <phoneticPr fontId="1"/>
  </si>
  <si>
    <t>　管理栄養士</t>
    <rPh sb="1" eb="3">
      <t>カンリ</t>
    </rPh>
    <rPh sb="3" eb="6">
      <t>エイヨウシ</t>
    </rPh>
    <phoneticPr fontId="1"/>
  </si>
  <si>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
  </si>
  <si>
    <t>定期的に実施</t>
    <rPh sb="0" eb="3">
      <t>テイキテキ</t>
    </rPh>
    <rPh sb="4" eb="6">
      <t>ジッシ</t>
    </rPh>
    <phoneticPr fontId="1"/>
  </si>
  <si>
    <t>特定給食施設等栄養管理報告書（児童福祉施設用）１</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7">
      <t>ジドウ</t>
    </rPh>
    <rPh sb="17" eb="19">
      <t>フクシ</t>
    </rPh>
    <rPh sb="19" eb="21">
      <t>シセツ</t>
    </rPh>
    <rPh sb="21" eb="22">
      <t>ヨウ</t>
    </rPh>
    <phoneticPr fontId="1"/>
  </si>
  <si>
    <t>備蓄リスト：無</t>
    <rPh sb="0" eb="2">
      <t>ビチク</t>
    </rPh>
    <rPh sb="6" eb="7">
      <t>ナ</t>
    </rPh>
    <phoneticPr fontId="1"/>
  </si>
  <si>
    <t>中学年</t>
    <rPh sb="0" eb="3">
      <t>チュウガクネン</t>
    </rPh>
    <phoneticPr fontId="1"/>
  </si>
  <si>
    <t>実施していない</t>
    <rPh sb="0" eb="2">
      <t>ジッシ</t>
    </rPh>
    <phoneticPr fontId="1"/>
  </si>
  <si>
    <t>把握していない</t>
    <rPh sb="0" eb="2">
      <t>ハアク</t>
    </rPh>
    <phoneticPr fontId="1"/>
  </si>
  <si>
    <t>日付</t>
    <rPh sb="0" eb="2">
      <t>ヒヅケ</t>
    </rPh>
    <phoneticPr fontId="1"/>
  </si>
  <si>
    <t>全員を把握している</t>
    <rPh sb="0" eb="2">
      <t>ゼンイン</t>
    </rPh>
    <rPh sb="3" eb="5">
      <t>ハアク</t>
    </rPh>
    <phoneticPr fontId="1"/>
  </si>
  <si>
    <t>　情報提供の状況について、該当するものにチェックをしてください（複数回答可）。</t>
    <rPh sb="1" eb="3">
      <t>ジョウホウ</t>
    </rPh>
    <rPh sb="3" eb="5">
      <t>テイキョウ</t>
    </rPh>
    <rPh sb="6" eb="8">
      <t>ジョウキョウ</t>
    </rPh>
    <rPh sb="13" eb="15">
      <t>ガイトウ</t>
    </rPh>
    <rPh sb="32" eb="34">
      <t>フクスウ</t>
    </rPh>
    <rPh sb="34" eb="36">
      <t>カイトウ</t>
    </rPh>
    <rPh sb="36" eb="37">
      <t>カ</t>
    </rPh>
    <phoneticPr fontId="1"/>
  </si>
  <si>
    <t>嗜好：未把握</t>
    <rPh sb="0" eb="2">
      <t>シコウ</t>
    </rPh>
    <rPh sb="3" eb="4">
      <t>ミ</t>
    </rPh>
    <rPh sb="4" eb="6">
      <t>ハアク</t>
    </rPh>
    <phoneticPr fontId="1"/>
  </si>
  <si>
    <t>方法：</t>
    <rPh sb="0" eb="2">
      <t>ホウホウ</t>
    </rPh>
    <phoneticPr fontId="1"/>
  </si>
  <si>
    <t>献立表の掲示</t>
    <rPh sb="0" eb="3">
      <t>コンダテヒョウ</t>
    </rPh>
    <rPh sb="4" eb="6">
      <t>ケイジ</t>
    </rPh>
    <phoneticPr fontId="1"/>
  </si>
  <si>
    <t>A～IN25</t>
  </si>
  <si>
    <t>摂取量の把握：その他</t>
    <rPh sb="0" eb="3">
      <t>セッシュリョウ</t>
    </rPh>
    <rPh sb="4" eb="6">
      <t>ハアク</t>
    </rPh>
    <rPh sb="9" eb="10">
      <t>タ</t>
    </rPh>
    <phoneticPr fontId="1"/>
  </si>
  <si>
    <t>その他（</t>
  </si>
  <si>
    <t>会議：不定期</t>
    <rPh sb="0" eb="2">
      <t>カイギ</t>
    </rPh>
    <rPh sb="3" eb="6">
      <t>フテイキ</t>
    </rPh>
    <phoneticPr fontId="1"/>
  </si>
  <si>
    <t>年版）」に基づき作成している</t>
    <rPh sb="0" eb="2">
      <t>ネンバン</t>
    </rPh>
    <rPh sb="5" eb="7">
      <t>モトズ</t>
    </rPh>
    <rPh sb="8" eb="10">
      <t>サクセイ</t>
    </rPh>
    <phoneticPr fontId="1"/>
  </si>
  <si>
    <t>　委託をしている場合は、その内容について該当する項目をチェックしてください。（複数回答可）</t>
    <rPh sb="1" eb="3">
      <t>イタク</t>
    </rPh>
    <rPh sb="8" eb="10">
      <t>バアイ</t>
    </rPh>
    <rPh sb="14" eb="16">
      <t>ナイヨウ</t>
    </rPh>
    <rPh sb="20" eb="22">
      <t>ガイトウ</t>
    </rPh>
    <rPh sb="24" eb="26">
      <t>コウモク</t>
    </rPh>
    <rPh sb="39" eb="41">
      <t>フクスウ</t>
    </rPh>
    <rPh sb="41" eb="43">
      <t>カイトウ</t>
    </rPh>
    <rPh sb="43" eb="44">
      <t>カ</t>
    </rPh>
    <phoneticPr fontId="1"/>
  </si>
  <si>
    <t>卓上メモ</t>
    <rPh sb="0" eb="2">
      <t>タクジョウ</t>
    </rPh>
    <phoneticPr fontId="1"/>
  </si>
  <si>
    <t>基準を設定していない</t>
    <rPh sb="0" eb="2">
      <t>キジュン</t>
    </rPh>
    <rPh sb="3" eb="5">
      <t>セッテイ</t>
    </rPh>
    <phoneticPr fontId="1"/>
  </si>
  <si>
    <t>時間：幼児　夕</t>
    <rPh sb="0" eb="2">
      <t>ジカン</t>
    </rPh>
    <rPh sb="3" eb="5">
      <t>ヨウジ</t>
    </rPh>
    <rPh sb="6" eb="7">
      <t>ユウ</t>
    </rPh>
    <phoneticPr fontId="1"/>
  </si>
  <si>
    <t>全員を評価している</t>
    <rPh sb="0" eb="2">
      <t>ゼンイン</t>
    </rPh>
    <rPh sb="3" eb="5">
      <t>ヒョウカ</t>
    </rPh>
    <phoneticPr fontId="1"/>
  </si>
  <si>
    <t>職名</t>
    <rPh sb="0" eb="1">
      <t>ショク</t>
    </rPh>
    <rPh sb="1" eb="2">
      <t>メイ</t>
    </rPh>
    <phoneticPr fontId="1"/>
  </si>
  <si>
    <t>評価していない</t>
    <rPh sb="0" eb="2">
      <t>ヒョウカ</t>
    </rPh>
    <phoneticPr fontId="1"/>
  </si>
  <si>
    <t>個人</t>
    <rPh sb="0" eb="2">
      <t>コジン</t>
    </rPh>
    <phoneticPr fontId="1"/>
  </si>
  <si>
    <t>スタッフ数について　</t>
    <rPh sb="4" eb="5">
      <t>スウ</t>
    </rPh>
    <phoneticPr fontId="1"/>
  </si>
  <si>
    <t>会議録：有</t>
    <rPh sb="0" eb="3">
      <t>カイギロク</t>
    </rPh>
    <rPh sb="4" eb="5">
      <t>ア</t>
    </rPh>
    <phoneticPr fontId="1"/>
  </si>
  <si>
    <t>成分栄養別</t>
    <rPh sb="0" eb="2">
      <t>セイブン</t>
    </rPh>
    <rPh sb="2" eb="4">
      <t>エイヨウ</t>
    </rPh>
    <rPh sb="4" eb="5">
      <t>ベツ</t>
    </rPh>
    <phoneticPr fontId="1"/>
  </si>
  <si>
    <t>北海道</t>
    <rPh sb="0" eb="3">
      <t>ホッカイドウ</t>
    </rPh>
    <phoneticPr fontId="1"/>
  </si>
  <si>
    <t>保健所長　様</t>
    <rPh sb="5" eb="6">
      <t>サマ</t>
    </rPh>
    <phoneticPr fontId="1"/>
  </si>
  <si>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
  </si>
  <si>
    <t>設備等の整備状況</t>
    <rPh sb="0" eb="2">
      <t>セツビ</t>
    </rPh>
    <rPh sb="2" eb="3">
      <t>トウ</t>
    </rPh>
    <rPh sb="4" eb="6">
      <t>セイビ</t>
    </rPh>
    <rPh sb="6" eb="8">
      <t>ジョウキョウ</t>
    </rPh>
    <phoneticPr fontId="1"/>
  </si>
  <si>
    <t>No.2 給食関係専用E-mail アドレス</t>
    <rPh sb="5" eb="7">
      <t>キュウショク</t>
    </rPh>
    <rPh sb="7" eb="9">
      <t>カンケイ</t>
    </rPh>
    <rPh sb="9" eb="11">
      <t>センヨウ</t>
    </rPh>
    <phoneticPr fontId="1"/>
  </si>
  <si>
    <t>一人ひとり</t>
    <rPh sb="0" eb="2">
      <t>ヒトリ</t>
    </rPh>
    <phoneticPr fontId="1"/>
  </si>
  <si>
    <t>除去食</t>
    <rPh sb="0" eb="3">
      <t>ジョキョショク</t>
    </rPh>
    <phoneticPr fontId="1"/>
  </si>
  <si>
    <t>／</t>
  </si>
  <si>
    <t>無</t>
  </si>
  <si>
    <t>）</t>
  </si>
  <si>
    <t>給食時間（記入された時間帯から給食設定時間（時：分）を計算したもの）</t>
    <rPh sb="0" eb="2">
      <t>キュウショク</t>
    </rPh>
    <rPh sb="2" eb="4">
      <t>ジカン</t>
    </rPh>
    <phoneticPr fontId="1"/>
  </si>
  <si>
    <t>年</t>
  </si>
  <si>
    <t>　毎年度の6月1日現在の職員等の状況を記載してください。</t>
    <rPh sb="1" eb="3">
      <t>マイネン</t>
    </rPh>
    <phoneticPr fontId="1"/>
  </si>
  <si>
    <t>月開始</t>
  </si>
  <si>
    <t>スタッフ数</t>
    <rPh sb="4" eb="5">
      <t>スウ</t>
    </rPh>
    <phoneticPr fontId="1"/>
  </si>
  <si>
    <r>
      <t>No.20</t>
    </r>
    <r>
      <rPr>
        <sz val="11"/>
        <color auto="1"/>
        <rFont val="ＭＳ Ｐゴシック"/>
      </rPr>
      <t xml:space="preserve"> 栄養情報の提供</t>
    </r>
  </si>
  <si>
    <t>小・中学生</t>
    <rPh sb="0" eb="1">
      <t>ショウ</t>
    </rPh>
    <rPh sb="2" eb="5">
      <t>チュウガクセイ</t>
    </rPh>
    <phoneticPr fontId="1"/>
  </si>
  <si>
    <t>男女計</t>
    <rPh sb="0" eb="2">
      <t>ダンジョ</t>
    </rPh>
    <rPh sb="2" eb="3">
      <t>ケイ</t>
    </rPh>
    <phoneticPr fontId="1"/>
  </si>
  <si>
    <t>施設職員1</t>
    <rPh sb="0" eb="2">
      <t>シセツ</t>
    </rPh>
    <rPh sb="2" eb="4">
      <t>ショクイン</t>
    </rPh>
    <phoneticPr fontId="1"/>
  </si>
  <si>
    <t>施設職員2</t>
    <rPh sb="0" eb="2">
      <t>シセツ</t>
    </rPh>
    <rPh sb="2" eb="4">
      <t>ショクイン</t>
    </rPh>
    <phoneticPr fontId="1"/>
  </si>
  <si>
    <r>
      <rPr>
        <sz val="10"/>
        <color theme="0"/>
        <rFont val="ＭＳ Ｐゴシック"/>
      </rPr>
      <t>No.18</t>
    </r>
    <r>
      <rPr>
        <sz val="10"/>
        <color auto="1"/>
        <rFont val="ＭＳ Ｐゴシック"/>
      </rPr>
      <t xml:space="preserve"> 評価</t>
    </r>
  </si>
  <si>
    <t>施設職員3</t>
    <rPh sb="0" eb="2">
      <t>シセツ</t>
    </rPh>
    <rPh sb="2" eb="4">
      <t>ショクイン</t>
    </rPh>
    <phoneticPr fontId="1"/>
  </si>
  <si>
    <t>シート名</t>
    <rPh sb="3" eb="4">
      <t>メイ</t>
    </rPh>
    <phoneticPr fontId="1"/>
  </si>
  <si>
    <t>その他（ 委託先等）2</t>
    <rPh sb="2" eb="3">
      <t>ホカ</t>
    </rPh>
    <rPh sb="5" eb="7">
      <t>イタク</t>
    </rPh>
    <rPh sb="7" eb="8">
      <t>サキ</t>
    </rPh>
    <rPh sb="8" eb="9">
      <t>トウ</t>
    </rPh>
    <phoneticPr fontId="1"/>
  </si>
  <si>
    <t>給食関係</t>
  </si>
  <si>
    <t>一部を評価している　）</t>
    <rPh sb="0" eb="2">
      <t>イチブ</t>
    </rPh>
    <rPh sb="3" eb="5">
      <t>ヒョウカ</t>
    </rPh>
    <phoneticPr fontId="1"/>
  </si>
  <si>
    <r>
      <rPr>
        <sz val="10"/>
        <color theme="0"/>
        <rFont val="ＭＳ Ｐゴシック"/>
      </rPr>
      <t>No.18</t>
    </r>
    <r>
      <rPr>
        <sz val="10"/>
        <color auto="1"/>
        <rFont val="ＭＳ Ｐゴシック"/>
      </rPr>
      <t xml:space="preserve"> 基準（給与栄養量）の</t>
    </r>
  </si>
  <si>
    <t>たより</t>
  </si>
  <si>
    <t>スタッフ数について</t>
  </si>
  <si>
    <t>調理員</t>
  </si>
  <si>
    <t>評価：その他</t>
    <rPh sb="0" eb="2">
      <t>ヒョウカ</t>
    </rPh>
    <rPh sb="5" eb="6">
      <t>タ</t>
    </rPh>
    <phoneticPr fontId="1"/>
  </si>
  <si>
    <t>年齢</t>
    <rPh sb="0" eb="2">
      <t>ネンレイ</t>
    </rPh>
    <phoneticPr fontId="1"/>
  </si>
  <si>
    <t>→</t>
  </si>
  <si>
    <t>保健所名</t>
    <rPh sb="0" eb="3">
      <t>ホケンジョ</t>
    </rPh>
    <rPh sb="3" eb="4">
      <t>メイ</t>
    </rPh>
    <phoneticPr fontId="1"/>
  </si>
  <si>
    <t>時間：小中　夕</t>
    <rPh sb="0" eb="2">
      <t>ジカン</t>
    </rPh>
    <rPh sb="3" eb="5">
      <t>ショウチュウ</t>
    </rPh>
    <rPh sb="6" eb="7">
      <t>ユウ</t>
    </rPh>
    <phoneticPr fontId="1"/>
  </si>
  <si>
    <t>（1か月に</t>
    <rPh sb="3" eb="4">
      <t>ガツ</t>
    </rPh>
    <phoneticPr fontId="1"/>
  </si>
  <si>
    <t>回）</t>
    <rPh sb="0" eb="1">
      <t>カイ</t>
    </rPh>
    <phoneticPr fontId="1"/>
  </si>
  <si>
    <t>　</t>
  </si>
  <si>
    <t>　（複数回答可）</t>
  </si>
  <si>
    <t>日分</t>
    <rPh sb="0" eb="2">
      <t>ニチブン</t>
    </rPh>
    <phoneticPr fontId="1"/>
  </si>
  <si>
    <t>調理師</t>
    <rPh sb="0" eb="3">
      <t>チョウリシ</t>
    </rPh>
    <phoneticPr fontId="1"/>
  </si>
  <si>
    <t>災害等に備えた設備等の整備状況</t>
    <rPh sb="0" eb="2">
      <t>サイガイ</t>
    </rPh>
    <rPh sb="2" eb="3">
      <t>トウ</t>
    </rPh>
    <rPh sb="4" eb="5">
      <t>ソナ</t>
    </rPh>
    <rPh sb="7" eb="9">
      <t>セツビ</t>
    </rPh>
    <rPh sb="9" eb="10">
      <t>トウ</t>
    </rPh>
    <rPh sb="11" eb="13">
      <t>セイビ</t>
    </rPh>
    <rPh sb="13" eb="15">
      <t>ジョウキョウ</t>
    </rPh>
    <phoneticPr fontId="1"/>
  </si>
  <si>
    <t>（アンケート</t>
  </si>
  <si>
    <t>報告２</t>
    <rPh sb="0" eb="2">
      <t>ホウコク</t>
    </rPh>
    <phoneticPr fontId="1"/>
  </si>
  <si>
    <t>TRUE　該当</t>
    <rPh sb="5" eb="7">
      <t>ガイトウ</t>
    </rPh>
    <phoneticPr fontId="1"/>
  </si>
  <si>
    <t>基準根拠：その他記述</t>
    <rPh sb="0" eb="2">
      <t>キジュン</t>
    </rPh>
    <rPh sb="2" eb="4">
      <t>コンキョ</t>
    </rPh>
    <rPh sb="7" eb="8">
      <t>タ</t>
    </rPh>
    <rPh sb="8" eb="10">
      <t>キジュツ</t>
    </rPh>
    <phoneticPr fontId="1"/>
  </si>
  <si>
    <t>代替食</t>
  </si>
  <si>
    <t>除去食</t>
  </si>
  <si>
    <r>
      <t>その他（</t>
    </r>
    <r>
      <rPr>
        <sz val="8"/>
        <color auto="1"/>
        <rFont val="ＭＳ Ｐ明朝"/>
      </rPr>
      <t>具体的に：</t>
    </r>
  </si>
  <si>
    <t>　　　その他（</t>
  </si>
  <si>
    <t>施設における食事の基準</t>
    <rPh sb="6" eb="7">
      <t>ショク</t>
    </rPh>
    <rPh sb="7" eb="8">
      <t>ジ</t>
    </rPh>
    <rPh sb="9" eb="11">
      <t>キジュン</t>
    </rPh>
    <phoneticPr fontId="1"/>
  </si>
  <si>
    <t>その他 （ 具体的に：</t>
    <rPh sb="2" eb="3">
      <t>タ</t>
    </rPh>
    <rPh sb="6" eb="9">
      <t>グタイテキ</t>
    </rPh>
    <phoneticPr fontId="1"/>
  </si>
  <si>
    <t>No.17</t>
  </si>
  <si>
    <t>夜食</t>
    <rPh sb="0" eb="2">
      <t>ヤショク</t>
    </rPh>
    <phoneticPr fontId="1"/>
  </si>
  <si>
    <t>給与栄養目標量と給与栄養量</t>
    <rPh sb="0" eb="2">
      <t>キュウヨ</t>
    </rPh>
    <rPh sb="2" eb="4">
      <t>エイヨウ</t>
    </rPh>
    <rPh sb="4" eb="7">
      <t>モクヒョウリョウ</t>
    </rPh>
    <rPh sb="8" eb="10">
      <t>キュウヨ</t>
    </rPh>
    <rPh sb="10" eb="13">
      <t>エイヨウリョウ</t>
    </rPh>
    <phoneticPr fontId="1"/>
  </si>
  <si>
    <t>指導：個人</t>
    <rPh sb="0" eb="2">
      <t>シドウ</t>
    </rPh>
    <rPh sb="3" eb="5">
      <t>コジン</t>
    </rPh>
    <phoneticPr fontId="1"/>
  </si>
  <si>
    <t>ビタミンＡ</t>
  </si>
  <si>
    <t>評価頻度</t>
    <rPh sb="0" eb="2">
      <t>ヒョウカ</t>
    </rPh>
    <rPh sb="2" eb="4">
      <t>ヒンド</t>
    </rPh>
    <phoneticPr fontId="1"/>
  </si>
  <si>
    <t>年版</t>
    <rPh sb="0" eb="1">
      <t>トシ</t>
    </rPh>
    <rPh sb="1" eb="2">
      <t>バン</t>
    </rPh>
    <phoneticPr fontId="1"/>
  </si>
  <si>
    <t>ビタミンＣ</t>
  </si>
  <si>
    <t>その他 （ 具体的に：</t>
    <rPh sb="2" eb="3">
      <t>タ</t>
    </rPh>
    <phoneticPr fontId="1"/>
  </si>
  <si>
    <t xml:space="preserve"> 　　　</t>
  </si>
  <si>
    <r>
      <t xml:space="preserve">No.13 </t>
    </r>
    <r>
      <rPr>
        <sz val="11"/>
        <color auto="1"/>
        <rFont val="ＭＳ Ｐゴシック"/>
      </rPr>
      <t>食物アレルギー対応</t>
    </r>
    <rPh sb="6" eb="8">
      <t>ショクモツ</t>
    </rPh>
    <rPh sb="13" eb="15">
      <t>タイオウ</t>
    </rPh>
    <phoneticPr fontId="1"/>
  </si>
  <si>
    <t>回</t>
    <rPh sb="0" eb="1">
      <t>カイ</t>
    </rPh>
    <phoneticPr fontId="1"/>
  </si>
  <si>
    <t>主要成分の表示項目</t>
  </si>
  <si>
    <t>集団 ）</t>
    <rPh sb="0" eb="2">
      <t>シュウダン</t>
    </rPh>
    <phoneticPr fontId="1"/>
  </si>
  <si>
    <t>No.21</t>
  </si>
  <si>
    <t>対応体制</t>
    <rPh sb="0" eb="2">
      <t>タイオウ</t>
    </rPh>
    <rPh sb="2" eb="4">
      <t>タイセイ</t>
    </rPh>
    <phoneticPr fontId="1"/>
  </si>
  <si>
    <t>別記第２－４号様式</t>
    <rPh sb="0" eb="2">
      <t>ベッキ</t>
    </rPh>
    <rPh sb="2" eb="3">
      <t>ダイ</t>
    </rPh>
    <rPh sb="6" eb="7">
      <t>ゴウ</t>
    </rPh>
    <rPh sb="7" eb="9">
      <t>ヨウシキ</t>
    </rPh>
    <phoneticPr fontId="1"/>
  </si>
  <si>
    <t>備蓄食品
の確保</t>
    <rPh sb="0" eb="2">
      <t>ビチク</t>
    </rPh>
    <rPh sb="2" eb="4">
      <t>ショクヒン</t>
    </rPh>
    <rPh sb="6" eb="8">
      <t>カクホ</t>
    </rPh>
    <phoneticPr fontId="1"/>
  </si>
  <si>
    <t>TRUE　未実施</t>
    <rPh sb="5" eb="8">
      <t>ミジッシ</t>
    </rPh>
    <phoneticPr fontId="1"/>
  </si>
  <si>
    <t>人分</t>
  </si>
  <si>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</si>
  <si>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コントロール欄　↓改変・削除絶対不可↓</t>
    <rPh sb="6" eb="7">
      <t>ラン</t>
    </rPh>
    <rPh sb="9" eb="11">
      <t>カイヘン</t>
    </rPh>
    <rPh sb="12" eb="14">
      <t>サクジョ</t>
    </rPh>
    <rPh sb="14" eb="16">
      <t>ゼッタイ</t>
    </rPh>
    <rPh sb="16" eb="18">
      <t>フカ</t>
    </rPh>
    <phoneticPr fontId="1"/>
  </si>
  <si>
    <t>リスト</t>
  </si>
  <si>
    <t>No.</t>
  </si>
  <si>
    <t>項目</t>
    <rPh sb="0" eb="2">
      <t>コウモク</t>
    </rPh>
    <phoneticPr fontId="1"/>
  </si>
  <si>
    <t>把握：その他記述</t>
    <rPh sb="0" eb="2">
      <t>ハアク</t>
    </rPh>
    <rPh sb="5" eb="6">
      <t>タ</t>
    </rPh>
    <rPh sb="6" eb="8">
      <t>キジュツ</t>
    </rPh>
    <phoneticPr fontId="1"/>
  </si>
  <si>
    <t>会議ﾒﾝﾊﾞｰ：栄養士</t>
    <rPh sb="0" eb="2">
      <t>カイギ</t>
    </rPh>
    <rPh sb="8" eb="11">
      <t>エイヨウシ</t>
    </rPh>
    <phoneticPr fontId="1"/>
  </si>
  <si>
    <t>その他記述</t>
    <rPh sb="2" eb="3">
      <t>タ</t>
    </rPh>
    <rPh sb="3" eb="5">
      <t>キジュツ</t>
    </rPh>
    <phoneticPr fontId="1"/>
  </si>
  <si>
    <t>入力状況</t>
    <rPh sb="0" eb="2">
      <t>ニュウリョク</t>
    </rPh>
    <rPh sb="2" eb="4">
      <t>ジョウキョウ</t>
    </rPh>
    <phoneticPr fontId="1"/>
  </si>
  <si>
    <t>入力解説</t>
    <rPh sb="0" eb="2">
      <t>ニュウリョク</t>
    </rPh>
    <rPh sb="2" eb="4">
      <t>カイセツ</t>
    </rPh>
    <phoneticPr fontId="1"/>
  </si>
  <si>
    <t>委託契約</t>
    <rPh sb="0" eb="2">
      <t>イタク</t>
    </rPh>
    <rPh sb="2" eb="4">
      <t>ケイヤク</t>
    </rPh>
    <phoneticPr fontId="1"/>
  </si>
  <si>
    <t>把握：体重</t>
    <rPh sb="0" eb="2">
      <t>ハアク</t>
    </rPh>
    <rPh sb="3" eb="5">
      <t>タイジュウ</t>
    </rPh>
    <phoneticPr fontId="1"/>
  </si>
  <si>
    <t>TRUE　有</t>
    <rPh sb="5" eb="6">
      <t>ア</t>
    </rPh>
    <phoneticPr fontId="1"/>
  </si>
  <si>
    <t>名）</t>
    <rPh sb="0" eb="1">
      <t>メイ</t>
    </rPh>
    <phoneticPr fontId="1"/>
  </si>
  <si>
    <t>TRUE　無</t>
    <rPh sb="5" eb="6">
      <t>ナ</t>
    </rPh>
    <phoneticPr fontId="1"/>
  </si>
  <si>
    <t>委託内容</t>
    <rPh sb="0" eb="2">
      <t>イタク</t>
    </rPh>
    <rPh sb="2" eb="4">
      <t>ナイヨウ</t>
    </rPh>
    <phoneticPr fontId="1"/>
  </si>
  <si>
    <t>開始年月</t>
    <rPh sb="0" eb="2">
      <t>カイシ</t>
    </rPh>
    <rPh sb="2" eb="4">
      <t>ネンゲツ</t>
    </rPh>
    <phoneticPr fontId="1"/>
  </si>
  <si>
    <t>委託契約書</t>
    <rPh sb="0" eb="2">
      <t>イタク</t>
    </rPh>
    <rPh sb="2" eb="5">
      <t>ケイヤクショ</t>
    </rPh>
    <phoneticPr fontId="1"/>
  </si>
  <si>
    <t>給食利用者</t>
    <rPh sb="0" eb="2">
      <t>キュウショク</t>
    </rPh>
    <rPh sb="2" eb="5">
      <t>リヨウシャ</t>
    </rPh>
    <phoneticPr fontId="1"/>
  </si>
  <si>
    <t>肥満：男　前年</t>
    <rPh sb="0" eb="2">
      <t>ヒマン</t>
    </rPh>
    <rPh sb="3" eb="4">
      <t>オトコ</t>
    </rPh>
    <rPh sb="5" eb="7">
      <t>ゼンネン</t>
    </rPh>
    <phoneticPr fontId="1"/>
  </si>
  <si>
    <t>職員</t>
    <rPh sb="0" eb="2">
      <t>ショクイン</t>
    </rPh>
    <phoneticPr fontId="1"/>
  </si>
  <si>
    <t>その他職員1</t>
    <rPh sb="2" eb="3">
      <t>タ</t>
    </rPh>
    <rPh sb="3" eb="5">
      <t>ショクイン</t>
    </rPh>
    <phoneticPr fontId="1"/>
  </si>
  <si>
    <t>食数：夜間</t>
    <rPh sb="0" eb="2">
      <t>ショクスウ</t>
    </rPh>
    <rPh sb="3" eb="5">
      <t>ヤカン</t>
    </rPh>
    <phoneticPr fontId="1"/>
  </si>
  <si>
    <t>やせ：男　5%超</t>
    <rPh sb="3" eb="4">
      <t>オトコ</t>
    </rPh>
    <rPh sb="7" eb="8">
      <t>チョウ</t>
    </rPh>
    <phoneticPr fontId="1"/>
  </si>
  <si>
    <t>その他職員2</t>
    <rPh sb="2" eb="3">
      <t>タ</t>
    </rPh>
    <rPh sb="3" eb="5">
      <t>ショクイン</t>
    </rPh>
    <phoneticPr fontId="1"/>
  </si>
  <si>
    <t>給食会議</t>
    <rPh sb="0" eb="2">
      <t>キュウショク</t>
    </rPh>
    <rPh sb="2" eb="4">
      <t>カイギ</t>
    </rPh>
    <phoneticPr fontId="1"/>
  </si>
  <si>
    <t>　利用者食数　朝・昼・夕の入力状況から食事回数を表示する関数を追加</t>
    <rPh sb="1" eb="4">
      <t>リヨウシャ</t>
    </rPh>
    <rPh sb="4" eb="5">
      <t>ショク</t>
    </rPh>
    <rPh sb="5" eb="6">
      <t>スウ</t>
    </rPh>
    <rPh sb="7" eb="8">
      <t>アサ</t>
    </rPh>
    <rPh sb="9" eb="10">
      <t>ヒル</t>
    </rPh>
    <rPh sb="11" eb="12">
      <t>ユウ</t>
    </rPh>
    <rPh sb="13" eb="15">
      <t>ニュウリョク</t>
    </rPh>
    <rPh sb="15" eb="17">
      <t>ジョウキョウ</t>
    </rPh>
    <rPh sb="19" eb="21">
      <t>ショクジ</t>
    </rPh>
    <rPh sb="21" eb="23">
      <t>カイスウ</t>
    </rPh>
    <rPh sb="24" eb="26">
      <t>ヒョウジ</t>
    </rPh>
    <rPh sb="28" eb="30">
      <t>カンスウ</t>
    </rPh>
    <rPh sb="31" eb="33">
      <t>ツイカ</t>
    </rPh>
    <phoneticPr fontId="1"/>
  </si>
  <si>
    <t>未実施</t>
    <rPh sb="0" eb="3">
      <t>ミジッシ</t>
    </rPh>
    <phoneticPr fontId="1"/>
  </si>
  <si>
    <t>（児童福祉施設用）　</t>
  </si>
  <si>
    <t>非常時献立：有</t>
    <rPh sb="0" eb="2">
      <t>ヒジョウ</t>
    </rPh>
    <rPh sb="2" eb="3">
      <t>ジ</t>
    </rPh>
    <rPh sb="3" eb="5">
      <t>コンダテ</t>
    </rPh>
    <rPh sb="6" eb="7">
      <t>ア</t>
    </rPh>
    <phoneticPr fontId="1"/>
  </si>
  <si>
    <t>委託：その他内容</t>
    <rPh sb="0" eb="2">
      <t>イタク</t>
    </rPh>
    <rPh sb="5" eb="6">
      <t>タ</t>
    </rPh>
    <rPh sb="6" eb="8">
      <t>ナイヨウ</t>
    </rPh>
    <phoneticPr fontId="1"/>
  </si>
  <si>
    <t>報告３</t>
  </si>
  <si>
    <r>
      <t xml:space="preserve"> </t>
    </r>
    <r>
      <rPr>
        <sz val="10"/>
        <color auto="1"/>
        <rFont val="ＭＳ Ｐ明朝"/>
      </rPr>
      <t>　　</t>
    </r>
  </si>
  <si>
    <t>合計（職員食含む）</t>
    <rPh sb="0" eb="2">
      <t>ゴウケイ</t>
    </rPh>
    <rPh sb="3" eb="5">
      <t>ショクイン</t>
    </rPh>
    <rPh sb="5" eb="6">
      <t>ショク</t>
    </rPh>
    <rPh sb="6" eb="7">
      <t>フク</t>
    </rPh>
    <phoneticPr fontId="1"/>
  </si>
  <si>
    <t>　利用者に対する栄養指導の実施の有無等について、該当するものにチェックをし、前年度（年間）の実施回数等を記載してください。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50">
      <t>カイスウ</t>
    </rPh>
    <rPh sb="50" eb="51">
      <t>トウ</t>
    </rPh>
    <rPh sb="52" eb="54">
      <t>キサイ</t>
    </rPh>
    <phoneticPr fontId="1"/>
  </si>
  <si>
    <t>（乳児）</t>
  </si>
  <si>
    <t>6～8歳</t>
    <rPh sb="3" eb="4">
      <t>サイ</t>
    </rPh>
    <phoneticPr fontId="1"/>
  </si>
  <si>
    <t>基準設定：関係職員と</t>
    <rPh sb="0" eb="2">
      <t>キジュン</t>
    </rPh>
    <rPh sb="2" eb="4">
      <t>セッテイ</t>
    </rPh>
    <rPh sb="5" eb="7">
      <t>カンケイ</t>
    </rPh>
    <rPh sb="7" eb="9">
      <t>ショクイン</t>
    </rPh>
    <phoneticPr fontId="1"/>
  </si>
  <si>
    <t>9～11歳</t>
    <rPh sb="4" eb="5">
      <t>サイ</t>
    </rPh>
    <phoneticPr fontId="1"/>
  </si>
  <si>
    <t>12～14歳</t>
    <rPh sb="5" eb="6">
      <t>サイ</t>
    </rPh>
    <phoneticPr fontId="1"/>
  </si>
  <si>
    <t>委託：献立</t>
    <rPh sb="0" eb="2">
      <t>イタク</t>
    </rPh>
    <rPh sb="3" eb="5">
      <t>コンダテ</t>
    </rPh>
    <phoneticPr fontId="1"/>
  </si>
  <si>
    <t>15～17歳</t>
    <rPh sb="5" eb="6">
      <t>サイ</t>
    </rPh>
    <phoneticPr fontId="1"/>
  </si>
  <si>
    <t>他職員：以外：その他</t>
    <rPh sb="0" eb="1">
      <t>タ</t>
    </rPh>
    <rPh sb="1" eb="3">
      <t>ショクイン</t>
    </rPh>
    <rPh sb="4" eb="6">
      <t>イガイ</t>
    </rPh>
    <rPh sb="9" eb="10">
      <t>タ</t>
    </rPh>
    <phoneticPr fontId="1"/>
  </si>
  <si>
    <t>（幼児）</t>
  </si>
  <si>
    <t>（小学4～6年）</t>
  </si>
  <si>
    <t>（中学生）</t>
  </si>
  <si>
    <t>0歳児</t>
    <rPh sb="1" eb="3">
      <t>サイジ</t>
    </rPh>
    <phoneticPr fontId="1"/>
  </si>
  <si>
    <t>ポスター</t>
  </si>
  <si>
    <t>No.23　給食数（１日あたりの平均）・入所定員</t>
    <rPh sb="6" eb="9">
      <t>キュウショクスウ</t>
    </rPh>
    <rPh sb="11" eb="12">
      <t>ニチ</t>
    </rPh>
    <rPh sb="16" eb="18">
      <t>ヘイキン</t>
    </rPh>
    <rPh sb="20" eb="22">
      <t>ニュウショ</t>
    </rPh>
    <rPh sb="22" eb="24">
      <t>テイイン</t>
    </rPh>
    <phoneticPr fontId="1"/>
  </si>
  <si>
    <t>学校用　病院用　児福用、事業所用No.22　老福等用No.23</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</si>
  <si>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分</t>
    <rPh sb="0" eb="1">
      <t>フン</t>
    </rPh>
    <phoneticPr fontId="1"/>
  </si>
  <si>
    <t>介護・看護</t>
    <rPh sb="0" eb="2">
      <t>カイゴ</t>
    </rPh>
    <rPh sb="3" eb="5">
      <t>カンゴ</t>
    </rPh>
    <phoneticPr fontId="1"/>
  </si>
  <si>
    <t>※最初の子どもが食べる時刻の目安を記入してください。</t>
  </si>
  <si>
    <t>備蓄リスト：有</t>
    <rPh sb="0" eb="2">
      <t>ビチク</t>
    </rPh>
    <rPh sb="6" eb="7">
      <t>ア</t>
    </rPh>
    <phoneticPr fontId="1"/>
  </si>
  <si>
    <t>No.25　配送先</t>
    <rPh sb="6" eb="9">
      <t>ハイソウサキ</t>
    </rPh>
    <phoneticPr fontId="1"/>
  </si>
  <si>
    <t>病院用、事業所用No.24　老福等用No.25</t>
    <rPh sb="0" eb="2">
      <t>ビョウイン</t>
    </rPh>
    <rPh sb="2" eb="3">
      <t>ヨウ</t>
    </rPh>
    <rPh sb="4" eb="7">
      <t>ジギョウショ</t>
    </rPh>
    <rPh sb="7" eb="8">
      <t>ヨウ</t>
    </rPh>
    <rPh sb="14" eb="15">
      <t>ロウ</t>
    </rPh>
    <rPh sb="15" eb="17">
      <t>フクトウ</t>
    </rPh>
    <rPh sb="17" eb="18">
      <t>ヨウ</t>
    </rPh>
    <phoneticPr fontId="1"/>
  </si>
  <si>
    <t>出発
時刻</t>
    <rPh sb="0" eb="2">
      <t>シュッパツ</t>
    </rPh>
    <rPh sb="3" eb="5">
      <t>ジコク</t>
    </rPh>
    <phoneticPr fontId="1"/>
  </si>
  <si>
    <t>主治医等</t>
    <rPh sb="0" eb="3">
      <t>シュジイ</t>
    </rPh>
    <rPh sb="3" eb="4">
      <t>トウ</t>
    </rPh>
    <phoneticPr fontId="1"/>
  </si>
  <si>
    <t>到着
時刻</t>
    <rPh sb="0" eb="2">
      <t>トウチャク</t>
    </rPh>
    <rPh sb="3" eb="5">
      <t>ジコク</t>
    </rPh>
    <phoneticPr fontId="1"/>
  </si>
  <si>
    <t>定員</t>
    <rPh sb="0" eb="2">
      <t>テイイン</t>
    </rPh>
    <phoneticPr fontId="1"/>
  </si>
  <si>
    <t>（食種名：</t>
  </si>
  <si>
    <t>食数：昼総計</t>
    <rPh sb="0" eb="1">
      <t>ショク</t>
    </rPh>
    <rPh sb="1" eb="2">
      <t>スウ</t>
    </rPh>
    <rPh sb="3" eb="4">
      <t>ヒル</t>
    </rPh>
    <rPh sb="4" eb="6">
      <t>ソウケイ</t>
    </rPh>
    <phoneticPr fontId="1"/>
  </si>
  <si>
    <t>給食数</t>
  </si>
  <si>
    <t>把握：体格</t>
    <rPh sb="0" eb="2">
      <t>ハアク</t>
    </rPh>
    <rPh sb="3" eb="5">
      <t>タイカク</t>
    </rPh>
    <phoneticPr fontId="1"/>
  </si>
  <si>
    <t>　最初の子どもが食べる時刻を目安にして記載してください。</t>
  </si>
  <si>
    <t>特定給食施設等栄養管理報告書（児童福祉施設用）３</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7">
      <t>ジドウ</t>
    </rPh>
    <rPh sb="17" eb="19">
      <t>フクシ</t>
    </rPh>
    <rPh sb="19" eb="21">
      <t>シセツ</t>
    </rPh>
    <rPh sb="21" eb="22">
      <t>ヨウ</t>
    </rPh>
    <phoneticPr fontId="1"/>
  </si>
  <si>
    <t>特定給食施設等栄養管理報告書（児童福祉施設用）２</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7">
      <t>ジドウ</t>
    </rPh>
    <rPh sb="17" eb="19">
      <t>フクシ</t>
    </rPh>
    <rPh sb="19" eb="21">
      <t>シセツ</t>
    </rPh>
    <rPh sb="21" eb="22">
      <t>ヨウ</t>
    </rPh>
    <phoneticPr fontId="1"/>
  </si>
  <si>
    <t>　　a と b の値は別表のとおり</t>
    <rPh sb="9" eb="10">
      <t>アタイ</t>
    </rPh>
    <rPh sb="11" eb="13">
      <t>ベッピョウ</t>
    </rPh>
    <phoneticPr fontId="1"/>
  </si>
  <si>
    <t>給与量</t>
    <rPh sb="0" eb="2">
      <t>キュウヨ</t>
    </rPh>
    <rPh sb="2" eb="3">
      <t>リョウ</t>
    </rPh>
    <phoneticPr fontId="1"/>
  </si>
  <si>
    <t>TRUE　管理</t>
    <rPh sb="5" eb="7">
      <t>カンリ</t>
    </rPh>
    <phoneticPr fontId="1"/>
  </si>
  <si>
    <t>TRUE　栄</t>
  </si>
  <si>
    <t>TRUE　不定期</t>
    <rPh sb="5" eb="8">
      <t>フテイキ</t>
    </rPh>
    <phoneticPr fontId="1"/>
  </si>
  <si>
    <t>　食事の供給体制とは、他の施設との協定や業者委託などをいいます。</t>
  </si>
  <si>
    <t>献立掲示：無</t>
    <rPh sb="0" eb="2">
      <t>コンダテ</t>
    </rPh>
    <rPh sb="2" eb="4">
      <t>ケイジ</t>
    </rPh>
    <rPh sb="5" eb="6">
      <t>ナ</t>
    </rPh>
    <phoneticPr fontId="1"/>
  </si>
  <si>
    <t>一部</t>
    <rPh sb="0" eb="2">
      <t>イチブ</t>
    </rPh>
    <phoneticPr fontId="1"/>
  </si>
  <si>
    <t>児福用No.24</t>
    <rPh sb="0" eb="2">
      <t>ジフク</t>
    </rPh>
    <rPh sb="2" eb="3">
      <t>ヨウ</t>
    </rPh>
    <phoneticPr fontId="1"/>
  </si>
  <si>
    <t>委託無</t>
    <rPh sb="0" eb="2">
      <t>イタク</t>
    </rPh>
    <rPh sb="2" eb="3">
      <t>ナ</t>
    </rPh>
    <phoneticPr fontId="1"/>
  </si>
  <si>
    <t>全体的</t>
    <rPh sb="0" eb="3">
      <t>ゼンタイテキ</t>
    </rPh>
    <phoneticPr fontId="1"/>
  </si>
  <si>
    <t>前年比5%超</t>
    <rPh sb="0" eb="2">
      <t>ゼンネン</t>
    </rPh>
    <rPh sb="2" eb="3">
      <t>ヒ</t>
    </rPh>
    <rPh sb="5" eb="6">
      <t>チョウ</t>
    </rPh>
    <phoneticPr fontId="1"/>
  </si>
  <si>
    <t>前年度</t>
    <rPh sb="0" eb="3">
      <t>ゼンネンド</t>
    </rPh>
    <phoneticPr fontId="1"/>
  </si>
  <si>
    <t>洗浄</t>
    <rPh sb="0" eb="2">
      <t>センジョウ</t>
    </rPh>
    <phoneticPr fontId="1"/>
  </si>
  <si>
    <t>未把握</t>
    <rPh sb="0" eb="1">
      <t>ミ</t>
    </rPh>
    <rPh sb="1" eb="3">
      <t>ハアク</t>
    </rPh>
    <phoneticPr fontId="1"/>
  </si>
  <si>
    <t>摂取量の把握</t>
    <rPh sb="0" eb="3">
      <t>セッシュリョウ</t>
    </rPh>
    <rPh sb="4" eb="6">
      <t>ハアク</t>
    </rPh>
    <phoneticPr fontId="1"/>
  </si>
  <si>
    <t>基準設定根拠</t>
    <rPh sb="0" eb="2">
      <t>キジュン</t>
    </rPh>
    <rPh sb="2" eb="4">
      <t>セッテイ</t>
    </rPh>
    <rPh sb="4" eb="6">
      <t>コンキョ</t>
    </rPh>
    <phoneticPr fontId="1"/>
  </si>
  <si>
    <t>食数：夕総計</t>
    <rPh sb="0" eb="1">
      <t>ショク</t>
    </rPh>
    <rPh sb="1" eb="2">
      <t>スウ</t>
    </rPh>
    <rPh sb="3" eb="4">
      <t>ユウ</t>
    </rPh>
    <rPh sb="4" eb="6">
      <t>ソウケイ</t>
    </rPh>
    <phoneticPr fontId="1"/>
  </si>
  <si>
    <t>未設定</t>
    <rPh sb="0" eb="3">
      <t>ミセッテイ</t>
    </rPh>
    <phoneticPr fontId="1"/>
  </si>
  <si>
    <t>献立表の掲示等</t>
    <rPh sb="0" eb="3">
      <t>コンダテヒョウ</t>
    </rPh>
    <rPh sb="4" eb="6">
      <t>ケイジ</t>
    </rPh>
    <rPh sb="6" eb="7">
      <t>トウ</t>
    </rPh>
    <phoneticPr fontId="1"/>
  </si>
  <si>
    <t>掲示している</t>
    <rPh sb="0" eb="2">
      <t>ケイジ</t>
    </rPh>
    <phoneticPr fontId="1"/>
  </si>
  <si>
    <t>掲示していない</t>
    <rPh sb="0" eb="2">
      <t>ケイジ</t>
    </rPh>
    <phoneticPr fontId="1"/>
  </si>
  <si>
    <t>表示項目</t>
    <rPh sb="0" eb="2">
      <t>ヒョウジ</t>
    </rPh>
    <rPh sb="2" eb="4">
      <t>コウモク</t>
    </rPh>
    <phoneticPr fontId="1"/>
  </si>
  <si>
    <t>脂質</t>
    <rPh sb="0" eb="2">
      <t>シシツ</t>
    </rPh>
    <phoneticPr fontId="1"/>
  </si>
  <si>
    <t>食塩</t>
    <rPh sb="0" eb="2">
      <t>ショクエン</t>
    </rPh>
    <phoneticPr fontId="1"/>
  </si>
  <si>
    <t>集団</t>
    <rPh sb="0" eb="2">
      <t>シュウダン</t>
    </rPh>
    <phoneticPr fontId="1"/>
  </si>
  <si>
    <t>やせ割合男女　前年比</t>
    <rPh sb="2" eb="4">
      <t>ワリアイ</t>
    </rPh>
    <rPh sb="4" eb="6">
      <t>ダンジョ</t>
    </rPh>
    <rPh sb="7" eb="10">
      <t>ゼンネンヒ</t>
    </rPh>
    <phoneticPr fontId="1"/>
  </si>
  <si>
    <t>情報提供</t>
    <rPh sb="0" eb="2">
      <t>ジョウホウ</t>
    </rPh>
    <rPh sb="2" eb="4">
      <t>テイキョウ</t>
    </rPh>
    <phoneticPr fontId="1"/>
  </si>
  <si>
    <t>マニュアル</t>
  </si>
  <si>
    <t>災害等に備えた対応体制</t>
  </si>
  <si>
    <t>他職員：常勤：調理師</t>
    <rPh sb="0" eb="1">
      <t>タ</t>
    </rPh>
    <rPh sb="1" eb="3">
      <t>ショクイン</t>
    </rPh>
    <rPh sb="4" eb="6">
      <t>ジョウキン</t>
    </rPh>
    <rPh sb="7" eb="10">
      <t>チョウリシ</t>
    </rPh>
    <phoneticPr fontId="1"/>
  </si>
  <si>
    <t>供給体制</t>
    <rPh sb="0" eb="2">
      <t>キョウキュウ</t>
    </rPh>
    <rPh sb="2" eb="4">
      <t>タイセイ</t>
    </rPh>
    <phoneticPr fontId="1"/>
  </si>
  <si>
    <t>事故時</t>
    <rPh sb="0" eb="3">
      <t>ジコジ</t>
    </rPh>
    <phoneticPr fontId="1"/>
  </si>
  <si>
    <t>No.22</t>
  </si>
  <si>
    <r>
      <t>　給食施設においては、本シートは使用しません。</t>
    </r>
    <r>
      <rPr>
        <sz val="11"/>
        <color rgb="FFFF0000"/>
        <rFont val="ＭＳ Ｐゴシック"/>
      </rPr>
      <t>シートの削除や改変はしない</t>
    </r>
    <r>
      <rPr>
        <sz val="11"/>
        <color auto="1"/>
        <rFont val="ＭＳ Ｐゴシック"/>
      </rPr>
      <t>ようお願いします。</t>
    </r>
    <rPh sb="1" eb="3">
      <t>キュウショク</t>
    </rPh>
    <rPh sb="3" eb="5">
      <t>シセツ</t>
    </rPh>
    <rPh sb="11" eb="12">
      <t>ホン</t>
    </rPh>
    <rPh sb="16" eb="18">
      <t>シヨウ</t>
    </rPh>
    <rPh sb="27" eb="29">
      <t>サクジョ</t>
    </rPh>
    <rPh sb="30" eb="32">
      <t>カイヘン</t>
    </rPh>
    <rPh sb="39" eb="40">
      <t>ネガ</t>
    </rPh>
    <phoneticPr fontId="1"/>
  </si>
  <si>
    <t>器具</t>
    <rPh sb="0" eb="2">
      <t>キグ</t>
    </rPh>
    <phoneticPr fontId="1"/>
  </si>
  <si>
    <t>献立</t>
    <rPh sb="0" eb="2">
      <t>コンダテ</t>
    </rPh>
    <phoneticPr fontId="1"/>
  </si>
  <si>
    <t>周知</t>
    <rPh sb="0" eb="2">
      <t>シュウチ</t>
    </rPh>
    <phoneticPr fontId="1"/>
  </si>
  <si>
    <t>回／年）</t>
    <rPh sb="0" eb="1">
      <t>カイ</t>
    </rPh>
    <rPh sb="2" eb="3">
      <t>ネン</t>
    </rPh>
    <phoneticPr fontId="1"/>
  </si>
  <si>
    <t>氏名</t>
    <rPh sb="0" eb="1">
      <t>シ</t>
    </rPh>
    <rPh sb="1" eb="2">
      <t>メイ</t>
    </rPh>
    <phoneticPr fontId="1"/>
  </si>
  <si>
    <t>施設設置者（法人名等）</t>
    <rPh sb="0" eb="2">
      <t>シセツ</t>
    </rPh>
    <rPh sb="2" eb="4">
      <t>セッチ</t>
    </rPh>
    <rPh sb="4" eb="5">
      <t>シャ</t>
    </rPh>
    <phoneticPr fontId="1"/>
  </si>
  <si>
    <t>委託責任者</t>
  </si>
  <si>
    <t>管理栄養士・栄養士</t>
  </si>
  <si>
    <t>施設の食事基準の設定根拠</t>
    <rPh sb="0" eb="2">
      <t>シセツ</t>
    </rPh>
    <rPh sb="3" eb="5">
      <t>ショクジ</t>
    </rPh>
    <rPh sb="5" eb="7">
      <t>キジュン</t>
    </rPh>
    <rPh sb="8" eb="10">
      <t>セッテイ</t>
    </rPh>
    <rPh sb="10" eb="12">
      <t>コンキョ</t>
    </rPh>
    <phoneticPr fontId="1"/>
  </si>
  <si>
    <t>調理師</t>
  </si>
  <si>
    <t>給食利用者　　　　　　　　　　　　</t>
    <rPh sb="0" eb="2">
      <t>キュウショク</t>
    </rPh>
    <rPh sb="2" eb="5">
      <t>リヨウシャ</t>
    </rPh>
    <phoneticPr fontId="1"/>
  </si>
  <si>
    <t>栄養部門と関係職員</t>
  </si>
  <si>
    <t xml:space="preserve"> 一人ひとりの身体活動レベルを、性・年齢等に基づいて個人別に設定した数値を活用</t>
    <rPh sb="1" eb="3">
      <t>ヒトリ</t>
    </rPh>
    <rPh sb="27" eb="28">
      <t>ニン</t>
    </rPh>
    <phoneticPr fontId="1"/>
  </si>
  <si>
    <t>　「主治医等」には、学校医、嘱託医を含みます。</t>
    <rPh sb="2" eb="5">
      <t>シュジイ</t>
    </rPh>
    <rPh sb="5" eb="6">
      <t>トウ</t>
    </rPh>
    <rPh sb="10" eb="13">
      <t>ガッコウイ</t>
    </rPh>
    <rPh sb="14" eb="17">
      <t>ショクタクイ</t>
    </rPh>
    <rPh sb="18" eb="19">
      <t>フク</t>
    </rPh>
    <phoneticPr fontId="1"/>
  </si>
  <si>
    <t>「日本人の食事摂取基準（</t>
    <rPh sb="1" eb="4">
      <t>ニホンジン</t>
    </rPh>
    <rPh sb="5" eb="7">
      <t>ショクジ</t>
    </rPh>
    <rPh sb="7" eb="9">
      <t>セッシュ</t>
    </rPh>
    <rPh sb="9" eb="11">
      <t>キジュン</t>
    </rPh>
    <phoneticPr fontId="1"/>
  </si>
  <si>
    <t>低学年</t>
    <rPh sb="0" eb="3">
      <t>テイガクネン</t>
    </rPh>
    <phoneticPr fontId="1"/>
  </si>
  <si>
    <t>情報提供の状況</t>
  </si>
  <si>
    <t>給食時の訪問</t>
    <rPh sb="0" eb="2">
      <t>キュウショク</t>
    </rPh>
    <rPh sb="2" eb="3">
      <t>ジ</t>
    </rPh>
    <rPh sb="4" eb="6">
      <t>ホウモン</t>
    </rPh>
    <phoneticPr fontId="1"/>
  </si>
  <si>
    <t>ポスター掲示又はリーフレット等による</t>
  </si>
  <si>
    <t>給食だより等</t>
  </si>
  <si>
    <t>給食訪問</t>
    <rPh sb="0" eb="2">
      <t>キュウショク</t>
    </rPh>
    <rPh sb="2" eb="4">
      <t>ホウモン</t>
    </rPh>
    <phoneticPr fontId="1"/>
  </si>
  <si>
    <r>
      <t xml:space="preserve">No.14 </t>
    </r>
    <r>
      <rPr>
        <sz val="11"/>
        <color auto="1"/>
        <rFont val="ＭＳ Ｐゴシック"/>
      </rPr>
      <t>食事摂取量の把握</t>
    </r>
    <rPh sb="6" eb="8">
      <t>ショクジ</t>
    </rPh>
    <rPh sb="8" eb="10">
      <t>セッシュ</t>
    </rPh>
    <rPh sb="10" eb="11">
      <t>リョウ</t>
    </rPh>
    <rPh sb="12" eb="14">
      <t>ハアク</t>
    </rPh>
    <phoneticPr fontId="1"/>
  </si>
  <si>
    <t>委託責任者</t>
    <rPh sb="0" eb="2">
      <t>イタク</t>
    </rPh>
    <rPh sb="2" eb="5">
      <t>セキニンシャ</t>
    </rPh>
    <phoneticPr fontId="1"/>
  </si>
  <si>
    <t>主治医等</t>
  </si>
  <si>
    <t>介護・看護担当者</t>
  </si>
  <si>
    <t>施設職員　人数</t>
    <rPh sb="0" eb="2">
      <t>シセツ</t>
    </rPh>
    <rPh sb="2" eb="4">
      <t>ショクイン</t>
    </rPh>
    <rPh sb="5" eb="7">
      <t>ニンズウ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</si>
  <si>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</si>
  <si>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予備</t>
    <rPh sb="0" eb="2">
      <t>ヨビ</t>
    </rPh>
    <phoneticPr fontId="1"/>
  </si>
  <si>
    <t>基準設定：一人ひとり</t>
    <rPh sb="0" eb="2">
      <t>キジュン</t>
    </rPh>
    <rPh sb="2" eb="4">
      <t>セッテイ</t>
    </rPh>
    <rPh sb="5" eb="7">
      <t>ヒトリ</t>
    </rPh>
    <phoneticPr fontId="1"/>
  </si>
  <si>
    <t>給与栄養目標量と給与栄養量</t>
    <rPh sb="0" eb="2">
      <t>キュウヨ</t>
    </rPh>
    <rPh sb="2" eb="4">
      <t>エイヨウ</t>
    </rPh>
    <rPh sb="4" eb="7">
      <t>モクヒョウリョウ</t>
    </rPh>
    <rPh sb="8" eb="10">
      <t>キュウヨ</t>
    </rPh>
    <rPh sb="10" eb="12">
      <t>エイヨウ</t>
    </rPh>
    <rPh sb="12" eb="13">
      <t>リョウ</t>
    </rPh>
    <phoneticPr fontId="1"/>
  </si>
  <si>
    <t>　記入に当たり、わからないことがありましたら、お問い合わせ願います。</t>
  </si>
  <si>
    <t>　給与栄養量は、6月実績を基に１人分（１か月平均）の値を記載してください。</t>
    <rPh sb="1" eb="3">
      <t>キュウヨ</t>
    </rPh>
    <rPh sb="3" eb="5">
      <t>エイヨウ</t>
    </rPh>
    <rPh sb="5" eb="6">
      <t>リョウ</t>
    </rPh>
    <rPh sb="9" eb="10">
      <t>ツキ</t>
    </rPh>
    <rPh sb="10" eb="12">
      <t>ジッセキ</t>
    </rPh>
    <rPh sb="13" eb="14">
      <t>モト</t>
    </rPh>
    <rPh sb="16" eb="17">
      <t>ニン</t>
    </rPh>
    <rPh sb="17" eb="18">
      <t>フン</t>
    </rPh>
    <rPh sb="22" eb="24">
      <t>ヘイキン</t>
    </rPh>
    <rPh sb="26" eb="27">
      <t>アタイ</t>
    </rPh>
    <rPh sb="28" eb="30">
      <t>キサイ</t>
    </rPh>
    <phoneticPr fontId="1"/>
  </si>
  <si>
    <t>評価：全員</t>
    <rPh sb="0" eb="2">
      <t>ヒョウカ</t>
    </rPh>
    <rPh sb="3" eb="5">
      <t>ゼンイン</t>
    </rPh>
    <phoneticPr fontId="1"/>
  </si>
  <si>
    <t>その他２</t>
    <rPh sb="2" eb="3">
      <t>タ</t>
    </rPh>
    <phoneticPr fontId="1"/>
  </si>
  <si>
    <t>前年度の個人指導延べ回数</t>
    <rPh sb="0" eb="3">
      <t>ゼンネンド</t>
    </rPh>
    <rPh sb="4" eb="6">
      <t>コジン</t>
    </rPh>
    <rPh sb="6" eb="8">
      <t>シドウ</t>
    </rPh>
    <rPh sb="8" eb="9">
      <t>ノ</t>
    </rPh>
    <rPh sb="10" eb="11">
      <t>カイ</t>
    </rPh>
    <rPh sb="11" eb="12">
      <t>カズ</t>
    </rPh>
    <phoneticPr fontId="1"/>
  </si>
  <si>
    <t>前年度の集団指導延べ回数</t>
    <rPh sb="0" eb="3">
      <t>ゼンネンド</t>
    </rPh>
    <rPh sb="4" eb="6">
      <t>シュウダン</t>
    </rPh>
    <rPh sb="6" eb="8">
      <t>シドウ</t>
    </rPh>
    <rPh sb="8" eb="9">
      <t>ノ</t>
    </rPh>
    <rPh sb="10" eb="11">
      <t>カイ</t>
    </rPh>
    <rPh sb="11" eb="12">
      <t>カズ</t>
    </rPh>
    <phoneticPr fontId="1"/>
  </si>
  <si>
    <t>給食数</t>
    <rPh sb="0" eb="3">
      <t>キュウショクスウ</t>
    </rPh>
    <phoneticPr fontId="1"/>
  </si>
  <si>
    <t>1回（最大）</t>
    <rPh sb="1" eb="2">
      <t>カイ</t>
    </rPh>
    <rPh sb="3" eb="5">
      <t>サイダイ</t>
    </rPh>
    <phoneticPr fontId="1"/>
  </si>
  <si>
    <t>1日（合計）</t>
    <rPh sb="1" eb="2">
      <t>ニチ</t>
    </rPh>
    <rPh sb="3" eb="5">
      <t>ゴウケイ</t>
    </rPh>
    <phoneticPr fontId="1"/>
  </si>
  <si>
    <t>特定給食施設等栄養管理報告書（児童福祉施設用）予備</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7">
      <t>ジドウ</t>
    </rPh>
    <rPh sb="17" eb="19">
      <t>フクシ</t>
    </rPh>
    <rPh sb="19" eb="21">
      <t>シセツ</t>
    </rPh>
    <rPh sb="21" eb="22">
      <t>ヨウ</t>
    </rPh>
    <rPh sb="23" eb="25">
      <t>ヨビ</t>
    </rPh>
    <phoneticPr fontId="1"/>
  </si>
  <si>
    <t>平成</t>
    <rPh sb="0" eb="1">
      <t>ヒラ</t>
    </rPh>
    <rPh sb="1" eb="2">
      <t>シゲル</t>
    </rPh>
    <phoneticPr fontId="1"/>
  </si>
  <si>
    <t>　災害時と事故時別に、該当するところにチェックをしてください。</t>
  </si>
  <si>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
  </si>
  <si>
    <t>たんぱく質エネルギー比</t>
  </si>
  <si>
    <t>すこやか指標</t>
    <rPh sb="4" eb="6">
      <t>シヒョウ</t>
    </rPh>
    <phoneticPr fontId="1"/>
  </si>
  <si>
    <t>脂質エネルギー比</t>
  </si>
  <si>
    <r>
      <rPr>
        <b/>
        <sz val="14"/>
        <color auto="1"/>
        <rFont val="ＭＳ Ｐ明朝"/>
      </rPr>
      <t>　</t>
    </r>
    <r>
      <rPr>
        <sz val="12"/>
        <color auto="1"/>
        <rFont val="ＭＳ Ｐ明朝"/>
      </rPr>
      <t>BMI</t>
    </r>
    <r>
      <rPr>
        <sz val="10"/>
        <color auto="1"/>
        <rFont val="ＭＳ Ｐ明朝"/>
      </rPr>
      <t>　(Body Mass Index)　＝　体重（ｋｇ）　÷　身長（ｍ）　÷　身長（ｍ）</t>
    </r>
    <rPh sb="25" eb="27">
      <t>タイジュウ</t>
    </rPh>
    <rPh sb="34" eb="36">
      <t>シンチョウ</t>
    </rPh>
    <rPh sb="42" eb="44">
      <t>シンチョウ</t>
    </rPh>
    <phoneticPr fontId="1"/>
  </si>
  <si>
    <t>事：連絡網無</t>
    <rPh sb="0" eb="1">
      <t>ジ</t>
    </rPh>
    <rPh sb="2" eb="5">
      <t>レンラクモウ</t>
    </rPh>
    <rPh sb="5" eb="6">
      <t>ナ</t>
    </rPh>
    <phoneticPr fontId="1"/>
  </si>
  <si>
    <t>　給与栄養目標量は、施設において献立作成の基準となる食種の名称と目標量を記載してください。また、（保育所等において、3歳未満に給食を提供している場合など）様式が不足する場合は、予備を活用ください。
　なお、給与栄養目標量に栄養価等の範囲を設けている施設については、その基準の範囲を ○○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49" eb="52">
      <t>ホイクショ</t>
    </rPh>
    <rPh sb="52" eb="53">
      <t>トウ</t>
    </rPh>
    <rPh sb="59" eb="60">
      <t>サイ</t>
    </rPh>
    <rPh sb="60" eb="62">
      <t>ミマン</t>
    </rPh>
    <rPh sb="63" eb="65">
      <t>キュウショク</t>
    </rPh>
    <rPh sb="66" eb="68">
      <t>テイキョウ</t>
    </rPh>
    <rPh sb="72" eb="74">
      <t>バアイ</t>
    </rPh>
    <rPh sb="77" eb="79">
      <t>ヨウシキ</t>
    </rPh>
    <rPh sb="80" eb="82">
      <t>フソク</t>
    </rPh>
    <rPh sb="84" eb="86">
      <t>バアイ</t>
    </rPh>
    <rPh sb="88" eb="90">
      <t>ヨビ</t>
    </rPh>
    <rPh sb="91" eb="93">
      <t>カツヨウ</t>
    </rPh>
    <rPh sb="103" eb="105">
      <t>キュウヨ</t>
    </rPh>
    <rPh sb="105" eb="107">
      <t>エイヨウ</t>
    </rPh>
    <rPh sb="107" eb="110">
      <t>モクヒョウリョウ</t>
    </rPh>
    <rPh sb="111" eb="113">
      <t>エイヨウ</t>
    </rPh>
    <rPh sb="113" eb="114">
      <t>カ</t>
    </rPh>
    <rPh sb="114" eb="115">
      <t>トウ</t>
    </rPh>
    <rPh sb="116" eb="118">
      <t>ハンイ</t>
    </rPh>
    <rPh sb="119" eb="120">
      <t>モウ</t>
    </rPh>
    <rPh sb="124" eb="126">
      <t>シセツ</t>
    </rPh>
    <rPh sb="134" eb="136">
      <t>キジュン</t>
    </rPh>
    <rPh sb="137" eb="139">
      <t>ハンイ</t>
    </rPh>
    <rPh sb="157" eb="159">
      <t>キサイ</t>
    </rPh>
    <phoneticPr fontId="1"/>
  </si>
  <si>
    <r>
      <t xml:space="preserve">No.19 </t>
    </r>
    <r>
      <rPr>
        <sz val="11"/>
        <color auto="1"/>
        <rFont val="ＭＳ Ｐゴシック"/>
      </rPr>
      <t>献立表の掲示等</t>
    </r>
    <rPh sb="6" eb="8">
      <t>コンダテ</t>
    </rPh>
    <rPh sb="8" eb="9">
      <t>ヒョウ</t>
    </rPh>
    <rPh sb="10" eb="12">
      <t>ケイジ</t>
    </rPh>
    <rPh sb="12" eb="13">
      <t>トウ</t>
    </rPh>
    <phoneticPr fontId="1"/>
  </si>
  <si>
    <t>氏名</t>
    <rPh sb="0" eb="2">
      <t>シメイ</t>
    </rPh>
    <phoneticPr fontId="1"/>
  </si>
  <si>
    <t>No.17　給与栄養目標量と給与栄養量</t>
    <rPh sb="6" eb="8">
      <t>キュウヨ</t>
    </rPh>
    <rPh sb="8" eb="10">
      <t>エイヨウ</t>
    </rPh>
    <rPh sb="10" eb="12">
      <t>モクヒョウ</t>
    </rPh>
    <rPh sb="12" eb="13">
      <t>リョウ</t>
    </rPh>
    <rPh sb="14" eb="16">
      <t>キュウヨ</t>
    </rPh>
    <rPh sb="16" eb="18">
      <t>エイヨウ</t>
    </rPh>
    <rPh sb="18" eb="19">
      <t>リョウ</t>
    </rPh>
    <phoneticPr fontId="1"/>
  </si>
  <si>
    <t>特定・多数の別</t>
    <rPh sb="0" eb="2">
      <t>トクテイ</t>
    </rPh>
    <rPh sb="3" eb="5">
      <t>タスウ</t>
    </rPh>
    <rPh sb="6" eb="7">
      <t>ベツ</t>
    </rPh>
    <phoneticPr fontId="1"/>
  </si>
  <si>
    <t>委託先</t>
    <rPh sb="0" eb="3">
      <t>イタクサキ</t>
    </rPh>
    <phoneticPr fontId="1"/>
  </si>
  <si>
    <t>食数：低学年</t>
    <rPh sb="0" eb="2">
      <t>ショクスウ</t>
    </rPh>
    <rPh sb="3" eb="6">
      <t>テイガクネン</t>
    </rPh>
    <phoneticPr fontId="1"/>
  </si>
  <si>
    <t>施設Mail</t>
    <rPh sb="0" eb="2">
      <t>シセツ</t>
    </rPh>
    <phoneticPr fontId="1"/>
  </si>
  <si>
    <t>病院用　老福等No.11</t>
    <rPh sb="0" eb="2">
      <t>ビョウイン</t>
    </rPh>
    <rPh sb="2" eb="3">
      <t>ヨウ</t>
    </rPh>
    <rPh sb="4" eb="5">
      <t>ロウ</t>
    </rPh>
    <rPh sb="5" eb="7">
      <t>フクトウ</t>
    </rPh>
    <phoneticPr fontId="1"/>
  </si>
  <si>
    <t>病院用　老福等用No.15</t>
    <rPh sb="0" eb="2">
      <t>ビョウイン</t>
    </rPh>
    <rPh sb="2" eb="3">
      <t>ヨウ</t>
    </rPh>
    <rPh sb="4" eb="5">
      <t>ロウ</t>
    </rPh>
    <rPh sb="5" eb="6">
      <t>フク</t>
    </rPh>
    <rPh sb="6" eb="7">
      <t>トウ</t>
    </rPh>
    <rPh sb="7" eb="8">
      <t>ヨウ</t>
    </rPh>
    <phoneticPr fontId="1"/>
  </si>
  <si>
    <t>肥満割合男女　5%超</t>
    <rPh sb="0" eb="2">
      <t>ヒマン</t>
    </rPh>
    <rPh sb="2" eb="4">
      <t>ワリアイ</t>
    </rPh>
    <rPh sb="4" eb="6">
      <t>ダンジョ</t>
    </rPh>
    <rPh sb="9" eb="10">
      <t>チョウ</t>
    </rPh>
    <phoneticPr fontId="1"/>
  </si>
  <si>
    <t>病院用No.18</t>
    <rPh sb="0" eb="2">
      <t>ビョウイン</t>
    </rPh>
    <rPh sb="2" eb="3">
      <t>ヨウ</t>
    </rPh>
    <phoneticPr fontId="1"/>
  </si>
  <si>
    <t>給食Mail</t>
    <rPh sb="0" eb="2">
      <t>キュウショク</t>
    </rPh>
    <phoneticPr fontId="1"/>
  </si>
  <si>
    <t>委託の有無</t>
    <rPh sb="0" eb="2">
      <t>イタク</t>
    </rPh>
    <rPh sb="3" eb="5">
      <t>ウム</t>
    </rPh>
    <phoneticPr fontId="1"/>
  </si>
  <si>
    <t>委託の内容</t>
    <rPh sb="0" eb="2">
      <t>イタク</t>
    </rPh>
    <rPh sb="3" eb="5">
      <t>ナイヨウ</t>
    </rPh>
    <phoneticPr fontId="1"/>
  </si>
  <si>
    <t>契約書</t>
    <rPh sb="0" eb="3">
      <t>ケイヤクショ</t>
    </rPh>
    <phoneticPr fontId="1"/>
  </si>
  <si>
    <t>嗜好等の把握</t>
    <rPh sb="0" eb="3">
      <t>シコウトウ</t>
    </rPh>
    <rPh sb="4" eb="6">
      <t>ハアク</t>
    </rPh>
    <phoneticPr fontId="1"/>
  </si>
  <si>
    <t>食事摂取量の把握</t>
    <rPh sb="0" eb="2">
      <t>ショクジ</t>
    </rPh>
    <rPh sb="2" eb="5">
      <t>セッシュリョウ</t>
    </rPh>
    <rPh sb="6" eb="8">
      <t>ハアク</t>
    </rPh>
    <phoneticPr fontId="1"/>
  </si>
  <si>
    <t>NST・栄養マネジメント</t>
    <rPh sb="4" eb="6">
      <t>エイヨウ</t>
    </rPh>
    <phoneticPr fontId="1"/>
  </si>
  <si>
    <t>施設の食事の基準の評価</t>
    <rPh sb="0" eb="2">
      <t>シセツ</t>
    </rPh>
    <rPh sb="3" eb="5">
      <t>ショクジ</t>
    </rPh>
    <rPh sb="6" eb="8">
      <t>キジュン</t>
    </rPh>
    <rPh sb="9" eb="11">
      <t>ヒョウカ</t>
    </rPh>
    <phoneticPr fontId="1"/>
  </si>
  <si>
    <t>治療食基準</t>
    <rPh sb="0" eb="3">
      <t>チリョウショク</t>
    </rPh>
    <rPh sb="3" eb="5">
      <t>キジュン</t>
    </rPh>
    <phoneticPr fontId="1"/>
  </si>
  <si>
    <t>栄養指導：無</t>
    <rPh sb="0" eb="2">
      <t>エイヨウ</t>
    </rPh>
    <rPh sb="2" eb="4">
      <t>シドウ</t>
    </rPh>
    <rPh sb="5" eb="6">
      <t>ナ</t>
    </rPh>
    <phoneticPr fontId="1"/>
  </si>
  <si>
    <t>災害時等の対応体制</t>
    <rPh sb="0" eb="3">
      <t>サイガイジ</t>
    </rPh>
    <rPh sb="3" eb="4">
      <t>トウ</t>
    </rPh>
    <rPh sb="5" eb="7">
      <t>タイオウ</t>
    </rPh>
    <rPh sb="7" eb="9">
      <t>タイセイ</t>
    </rPh>
    <phoneticPr fontId="1"/>
  </si>
  <si>
    <t>給食数</t>
    <rPh sb="0" eb="2">
      <t>キュウショク</t>
    </rPh>
    <rPh sb="2" eb="3">
      <t>スウ</t>
    </rPh>
    <phoneticPr fontId="1"/>
  </si>
  <si>
    <t>許可病床・入所定員</t>
    <rPh sb="0" eb="2">
      <t>キョカ</t>
    </rPh>
    <rPh sb="2" eb="4">
      <t>ビョウショウ</t>
    </rPh>
    <rPh sb="5" eb="7">
      <t>ニュウショ</t>
    </rPh>
    <rPh sb="7" eb="9">
      <t>テイイン</t>
    </rPh>
    <phoneticPr fontId="1"/>
  </si>
  <si>
    <t>材料</t>
    <rPh sb="0" eb="2">
      <t>ザイリョウ</t>
    </rPh>
    <phoneticPr fontId="1"/>
  </si>
  <si>
    <t>記録</t>
    <rPh sb="0" eb="2">
      <t>キロク</t>
    </rPh>
    <phoneticPr fontId="1"/>
  </si>
  <si>
    <t>肥満割合</t>
    <rPh sb="0" eb="2">
      <t>ヒマン</t>
    </rPh>
    <rPh sb="2" eb="4">
      <t>ワリアイ</t>
    </rPh>
    <phoneticPr fontId="1"/>
  </si>
  <si>
    <t>やせ割合</t>
    <rPh sb="2" eb="4">
      <t>ワリアイ</t>
    </rPh>
    <phoneticPr fontId="1"/>
  </si>
  <si>
    <t>基準根拠：基準なし</t>
    <rPh sb="0" eb="2">
      <t>キジュン</t>
    </rPh>
    <rPh sb="2" eb="4">
      <t>コンキョ</t>
    </rPh>
    <rPh sb="5" eb="7">
      <t>キジュン</t>
    </rPh>
    <phoneticPr fontId="1"/>
  </si>
  <si>
    <t>身体活動</t>
    <rPh sb="0" eb="2">
      <t>シンタイ</t>
    </rPh>
    <rPh sb="2" eb="4">
      <t>カツドウ</t>
    </rPh>
    <phoneticPr fontId="1"/>
  </si>
  <si>
    <t>身長</t>
    <rPh sb="0" eb="2">
      <t>シンチョウ</t>
    </rPh>
    <phoneticPr fontId="1"/>
  </si>
  <si>
    <t>体重</t>
    <rPh sb="0" eb="2">
      <t>タイジュウ</t>
    </rPh>
    <phoneticPr fontId="1"/>
  </si>
  <si>
    <t>未把握</t>
    <rPh sb="0" eb="3">
      <t>ミハアク</t>
    </rPh>
    <phoneticPr fontId="1"/>
  </si>
  <si>
    <t>基準なし</t>
    <rPh sb="0" eb="2">
      <t>キジュン</t>
    </rPh>
    <phoneticPr fontId="1"/>
  </si>
  <si>
    <t>栄養部門のみ</t>
    <rPh sb="0" eb="2">
      <t>エイヨウ</t>
    </rPh>
    <rPh sb="2" eb="4">
      <t>ブモン</t>
    </rPh>
    <phoneticPr fontId="1"/>
  </si>
  <si>
    <t>頻度（年）</t>
    <rPh sb="0" eb="2">
      <t>ヒンド</t>
    </rPh>
    <rPh sb="3" eb="4">
      <t>ネン</t>
    </rPh>
    <phoneticPr fontId="1"/>
  </si>
  <si>
    <t>未評価</t>
    <rPh sb="0" eb="1">
      <t>ミ</t>
    </rPh>
    <rPh sb="1" eb="3">
      <t>ヒョウカ</t>
    </rPh>
    <phoneticPr fontId="1"/>
  </si>
  <si>
    <t>最終改定年月日</t>
    <rPh sb="0" eb="2">
      <t>サイシュウ</t>
    </rPh>
    <rPh sb="2" eb="4">
      <t>カイテイ</t>
    </rPh>
    <rPh sb="4" eb="7">
      <t>ネンガッピ</t>
    </rPh>
    <phoneticPr fontId="1"/>
  </si>
  <si>
    <t>小学校</t>
    <rPh sb="0" eb="3">
      <t>ショウガッコウ</t>
    </rPh>
    <phoneticPr fontId="1"/>
  </si>
  <si>
    <t>高等学校</t>
    <rPh sb="0" eb="2">
      <t>コウトウ</t>
    </rPh>
    <rPh sb="2" eb="4">
      <t>ガッコウ</t>
    </rPh>
    <phoneticPr fontId="1"/>
  </si>
  <si>
    <t>夜間課程</t>
    <rPh sb="0" eb="2">
      <t>ヤカン</t>
    </rPh>
    <rPh sb="2" eb="4">
      <t>カテイ</t>
    </rPh>
    <phoneticPr fontId="1"/>
  </si>
  <si>
    <t>合計（職員含む）</t>
    <rPh sb="0" eb="2">
      <t>ゴウケイ</t>
    </rPh>
    <rPh sb="3" eb="5">
      <t>ショクイン</t>
    </rPh>
    <rPh sb="5" eb="6">
      <t>フク</t>
    </rPh>
    <phoneticPr fontId="1"/>
  </si>
  <si>
    <t>朝</t>
    <rPh sb="0" eb="1">
      <t>アサ</t>
    </rPh>
    <phoneticPr fontId="1"/>
  </si>
  <si>
    <t>昼</t>
    <rPh sb="0" eb="1">
      <t>ヒル</t>
    </rPh>
    <phoneticPr fontId="1"/>
  </si>
  <si>
    <t>夕</t>
    <rPh sb="0" eb="1">
      <t>ユウ</t>
    </rPh>
    <phoneticPr fontId="1"/>
  </si>
  <si>
    <t>管理</t>
    <rPh sb="0" eb="2">
      <t>カンリ</t>
    </rPh>
    <phoneticPr fontId="1"/>
  </si>
  <si>
    <t>月</t>
    <rPh sb="0" eb="1">
      <t>サダヅキ</t>
    </rPh>
    <phoneticPr fontId="1"/>
  </si>
  <si>
    <t>前年実施数</t>
    <rPh sb="0" eb="2">
      <t>ゼンネン</t>
    </rPh>
    <rPh sb="2" eb="4">
      <t>ジッシ</t>
    </rPh>
    <rPh sb="4" eb="5">
      <t>スウ</t>
    </rPh>
    <phoneticPr fontId="1"/>
  </si>
  <si>
    <t>対応人数</t>
    <rPh sb="0" eb="2">
      <t>タイオウ</t>
    </rPh>
    <rPh sb="2" eb="4">
      <t>ニンズウ</t>
    </rPh>
    <phoneticPr fontId="1"/>
  </si>
  <si>
    <t>回数</t>
    <rPh sb="0" eb="2">
      <t>カイスウ</t>
    </rPh>
    <phoneticPr fontId="1"/>
  </si>
  <si>
    <t>マネジメント該当人数</t>
    <rPh sb="6" eb="8">
      <t>ガイトウ</t>
    </rPh>
    <rPh sb="8" eb="10">
      <t>ニンズウ</t>
    </rPh>
    <phoneticPr fontId="1"/>
  </si>
  <si>
    <t>食塩給与量</t>
    <rPh sb="0" eb="2">
      <t>ショクエン</t>
    </rPh>
    <rPh sb="2" eb="5">
      <t>キュウヨリョウ</t>
    </rPh>
    <phoneticPr fontId="1"/>
  </si>
  <si>
    <t>野菜給与量</t>
    <rPh sb="0" eb="2">
      <t>ヤサイ</t>
    </rPh>
    <rPh sb="2" eb="5">
      <t>キュウヨリョウ</t>
    </rPh>
    <phoneticPr fontId="1"/>
  </si>
  <si>
    <t>果物給与量</t>
    <rPh sb="0" eb="2">
      <t>クダモノ</t>
    </rPh>
    <rPh sb="2" eb="5">
      <t>キュウヨリョウ</t>
    </rPh>
    <phoneticPr fontId="1"/>
  </si>
  <si>
    <t>病態別</t>
    <rPh sb="0" eb="3">
      <t>ビョウタイベツ</t>
    </rPh>
    <phoneticPr fontId="1"/>
  </si>
  <si>
    <t>事：供給体制無</t>
    <rPh sb="0" eb="1">
      <t>ジ</t>
    </rPh>
    <rPh sb="2" eb="4">
      <t>キョウキュウ</t>
    </rPh>
    <rPh sb="4" eb="6">
      <t>タイセイ</t>
    </rPh>
    <rPh sb="6" eb="7">
      <t>ナ</t>
    </rPh>
    <phoneticPr fontId="1"/>
  </si>
  <si>
    <t>病態成分併用</t>
    <rPh sb="0" eb="2">
      <t>ビョウタイ</t>
    </rPh>
    <rPh sb="2" eb="4">
      <t>セイブン</t>
    </rPh>
    <rPh sb="4" eb="6">
      <t>ヘイヨウ</t>
    </rPh>
    <phoneticPr fontId="1"/>
  </si>
  <si>
    <t>会議録：無</t>
    <rPh sb="0" eb="3">
      <t>カイギロク</t>
    </rPh>
    <rPh sb="4" eb="5">
      <t>ナ</t>
    </rPh>
    <phoneticPr fontId="1"/>
  </si>
  <si>
    <t>非常時献立</t>
    <rPh sb="0" eb="3">
      <t>ヒジョウジ</t>
    </rPh>
    <rPh sb="3" eb="5">
      <t>コンダテ</t>
    </rPh>
    <phoneticPr fontId="1"/>
  </si>
  <si>
    <t>摂取量：方法</t>
    <rPh sb="0" eb="3">
      <t>セッシュリョウ</t>
    </rPh>
    <rPh sb="4" eb="6">
      <t>ホウホウ</t>
    </rPh>
    <phoneticPr fontId="1"/>
  </si>
  <si>
    <t>（人数）</t>
    <rPh sb="1" eb="3">
      <t>ニンズウ</t>
    </rPh>
    <phoneticPr fontId="1"/>
  </si>
  <si>
    <t>食数：高学年</t>
    <rPh sb="0" eb="2">
      <t>ショクスウ</t>
    </rPh>
    <rPh sb="3" eb="6">
      <t>コウガクネン</t>
    </rPh>
    <phoneticPr fontId="1"/>
  </si>
  <si>
    <t>非常時献立：無</t>
    <rPh sb="0" eb="3">
      <t>ヒジョウジ</t>
    </rPh>
    <rPh sb="3" eb="5">
      <t>コンダテ</t>
    </rPh>
    <rPh sb="6" eb="7">
      <t>ナ</t>
    </rPh>
    <phoneticPr fontId="1"/>
  </si>
  <si>
    <t>献立：人分</t>
    <rPh sb="0" eb="2">
      <t>コンダテ</t>
    </rPh>
    <rPh sb="3" eb="4">
      <t>ニン</t>
    </rPh>
    <rPh sb="4" eb="5">
      <t>ブン</t>
    </rPh>
    <phoneticPr fontId="1"/>
  </si>
  <si>
    <t>会議ﾒﾝﾊﾞｰ：委託責任</t>
    <rPh sb="0" eb="2">
      <t>カイギ</t>
    </rPh>
    <rPh sb="8" eb="10">
      <t>イタク</t>
    </rPh>
    <phoneticPr fontId="1"/>
  </si>
  <si>
    <t>今年度</t>
    <rPh sb="0" eb="3">
      <t>コンネンド</t>
    </rPh>
    <phoneticPr fontId="1"/>
  </si>
  <si>
    <t>前年比</t>
    <rPh sb="0" eb="3">
      <t>ゼンネンヒ</t>
    </rPh>
    <phoneticPr fontId="1"/>
  </si>
  <si>
    <t>前年度</t>
    <rPh sb="0" eb="1">
      <t>マエ</t>
    </rPh>
    <rPh sb="1" eb="3">
      <t>ネンド</t>
    </rPh>
    <phoneticPr fontId="1"/>
  </si>
  <si>
    <t>低リスク人数</t>
    <rPh sb="0" eb="1">
      <t>テイ</t>
    </rPh>
    <rPh sb="4" eb="6">
      <t>ニンズウ</t>
    </rPh>
    <phoneticPr fontId="1"/>
  </si>
  <si>
    <t>高リスク人数</t>
    <rPh sb="0" eb="1">
      <t>コウ</t>
    </rPh>
    <rPh sb="4" eb="6">
      <t>ニンズウ</t>
    </rPh>
    <phoneticPr fontId="1"/>
  </si>
  <si>
    <t>委託有</t>
    <rPh sb="0" eb="2">
      <t>イタク</t>
    </rPh>
    <rPh sb="2" eb="3">
      <t>ア</t>
    </rPh>
    <phoneticPr fontId="1"/>
  </si>
  <si>
    <t>委託：材料</t>
    <rPh sb="0" eb="2">
      <t>イタク</t>
    </rPh>
    <rPh sb="3" eb="5">
      <t>ザイリョウ</t>
    </rPh>
    <phoneticPr fontId="1"/>
  </si>
  <si>
    <t>職員食：夜食</t>
    <rPh sb="0" eb="2">
      <t>ショクイン</t>
    </rPh>
    <rPh sb="2" eb="3">
      <t>ショク</t>
    </rPh>
    <rPh sb="4" eb="6">
      <t>ヤショク</t>
    </rPh>
    <phoneticPr fontId="1"/>
  </si>
  <si>
    <t>会議ﾒﾝﾊﾞｰ：管理者</t>
    <rPh sb="0" eb="2">
      <t>カイギ</t>
    </rPh>
    <rPh sb="8" eb="11">
      <t>カンリシャ</t>
    </rPh>
    <phoneticPr fontId="1"/>
  </si>
  <si>
    <t>委託：調理</t>
    <rPh sb="0" eb="2">
      <t>イタク</t>
    </rPh>
    <rPh sb="3" eb="5">
      <t>チョウリ</t>
    </rPh>
    <phoneticPr fontId="1"/>
  </si>
  <si>
    <t>委託：下膳</t>
    <rPh sb="0" eb="2">
      <t>イタク</t>
    </rPh>
    <rPh sb="3" eb="4">
      <t>ゲ</t>
    </rPh>
    <rPh sb="4" eb="5">
      <t>ゼン</t>
    </rPh>
    <phoneticPr fontId="1"/>
  </si>
  <si>
    <t>委託：その他</t>
    <rPh sb="0" eb="2">
      <t>イタク</t>
    </rPh>
    <rPh sb="5" eb="6">
      <t>タ</t>
    </rPh>
    <phoneticPr fontId="1"/>
  </si>
  <si>
    <t>契約書：有</t>
    <rPh sb="0" eb="3">
      <t>ケイヤクショ</t>
    </rPh>
    <rPh sb="4" eb="5">
      <t>ア</t>
    </rPh>
    <phoneticPr fontId="1"/>
  </si>
  <si>
    <t>災：連絡網無</t>
    <rPh sb="0" eb="1">
      <t>サイ</t>
    </rPh>
    <rPh sb="2" eb="5">
      <t>レンラクモウ</t>
    </rPh>
    <rPh sb="5" eb="6">
      <t>ナ</t>
    </rPh>
    <phoneticPr fontId="1"/>
  </si>
  <si>
    <t>契約書：無</t>
    <rPh sb="0" eb="3">
      <t>ケイヤクショ</t>
    </rPh>
    <rPh sb="4" eb="5">
      <t>ナ</t>
    </rPh>
    <phoneticPr fontId="1"/>
  </si>
  <si>
    <t>施設職員：常勤：管理</t>
    <rPh sb="0" eb="2">
      <t>シセツ</t>
    </rPh>
    <rPh sb="2" eb="4">
      <t>ショクイン</t>
    </rPh>
    <rPh sb="5" eb="7">
      <t>ジョウキン</t>
    </rPh>
    <rPh sb="8" eb="10">
      <t>カンリ</t>
    </rPh>
    <phoneticPr fontId="1"/>
  </si>
  <si>
    <t>肥満割合男女　前年</t>
    <rPh sb="0" eb="2">
      <t>ヒマン</t>
    </rPh>
    <rPh sb="2" eb="4">
      <t>ワリアイ</t>
    </rPh>
    <rPh sb="4" eb="6">
      <t>ダンジョ</t>
    </rPh>
    <rPh sb="7" eb="9">
      <t>ゼンネン</t>
    </rPh>
    <phoneticPr fontId="1"/>
  </si>
  <si>
    <t>施設職員：常勤：栄養</t>
    <rPh sb="0" eb="2">
      <t>シセツ</t>
    </rPh>
    <rPh sb="2" eb="4">
      <t>ショクイン</t>
    </rPh>
    <rPh sb="5" eb="7">
      <t>ジョウキン</t>
    </rPh>
    <rPh sb="8" eb="10">
      <t>エイヨウ</t>
    </rPh>
    <phoneticPr fontId="1"/>
  </si>
  <si>
    <t>施設職員：常勤：調理師</t>
    <rPh sb="0" eb="2">
      <t>シセツ</t>
    </rPh>
    <rPh sb="2" eb="4">
      <t>ショクイン</t>
    </rPh>
    <rPh sb="5" eb="7">
      <t>ジョウキン</t>
    </rPh>
    <rPh sb="8" eb="11">
      <t>チョウリシ</t>
    </rPh>
    <phoneticPr fontId="1"/>
  </si>
  <si>
    <t>施設職員：常勤：その他</t>
    <rPh sb="0" eb="2">
      <t>シセツ</t>
    </rPh>
    <rPh sb="2" eb="4">
      <t>ショクイン</t>
    </rPh>
    <rPh sb="5" eb="7">
      <t>ジョウキン</t>
    </rPh>
    <rPh sb="10" eb="11">
      <t>タ</t>
    </rPh>
    <phoneticPr fontId="1"/>
  </si>
  <si>
    <t>評価：その他記述</t>
    <rPh sb="0" eb="2">
      <t>ヒョウカ</t>
    </rPh>
    <rPh sb="5" eb="6">
      <t>タ</t>
    </rPh>
    <rPh sb="6" eb="8">
      <t>キジュツ</t>
    </rPh>
    <phoneticPr fontId="1"/>
  </si>
  <si>
    <t>施設職員：以外：管理</t>
    <rPh sb="0" eb="2">
      <t>シセツ</t>
    </rPh>
    <rPh sb="2" eb="4">
      <t>ショクイン</t>
    </rPh>
    <rPh sb="5" eb="7">
      <t>イガイ</t>
    </rPh>
    <rPh sb="8" eb="10">
      <t>カンリ</t>
    </rPh>
    <phoneticPr fontId="1"/>
  </si>
  <si>
    <t>施設職員：以外：栄養</t>
    <rPh sb="0" eb="2">
      <t>シセツ</t>
    </rPh>
    <rPh sb="2" eb="4">
      <t>ショクイン</t>
    </rPh>
    <rPh sb="5" eb="7">
      <t>イガイ</t>
    </rPh>
    <rPh sb="8" eb="10">
      <t>エイヨウ</t>
    </rPh>
    <phoneticPr fontId="1"/>
  </si>
  <si>
    <t>施設職員：以外：調理師</t>
    <rPh sb="0" eb="2">
      <t>シセツ</t>
    </rPh>
    <rPh sb="2" eb="4">
      <t>ショクイン</t>
    </rPh>
    <rPh sb="5" eb="7">
      <t>イガイ</t>
    </rPh>
    <rPh sb="8" eb="11">
      <t>チョウリシ</t>
    </rPh>
    <phoneticPr fontId="1"/>
  </si>
  <si>
    <t>肥満：男</t>
    <rPh sb="0" eb="2">
      <t>ヒマン</t>
    </rPh>
    <rPh sb="3" eb="4">
      <t>オトコ</t>
    </rPh>
    <phoneticPr fontId="1"/>
  </si>
  <si>
    <t>施設職員：以外：調理員</t>
    <rPh sb="0" eb="2">
      <t>シセツ</t>
    </rPh>
    <rPh sb="2" eb="4">
      <t>ショクイン</t>
    </rPh>
    <rPh sb="5" eb="7">
      <t>イガイ</t>
    </rPh>
    <rPh sb="8" eb="11">
      <t>チョウリイン</t>
    </rPh>
    <phoneticPr fontId="1"/>
  </si>
  <si>
    <t>他職員：常勤：管理</t>
    <rPh sb="0" eb="1">
      <t>タ</t>
    </rPh>
    <rPh sb="1" eb="3">
      <t>ショクイン</t>
    </rPh>
    <rPh sb="4" eb="6">
      <t>ジョウキン</t>
    </rPh>
    <rPh sb="7" eb="9">
      <t>カンリ</t>
    </rPh>
    <phoneticPr fontId="1"/>
  </si>
  <si>
    <t>他職員：常勤：調理員</t>
    <rPh sb="0" eb="1">
      <t>タ</t>
    </rPh>
    <rPh sb="1" eb="3">
      <t>ショクイン</t>
    </rPh>
    <rPh sb="4" eb="6">
      <t>ジョウキン</t>
    </rPh>
    <rPh sb="7" eb="10">
      <t>チョウリイン</t>
    </rPh>
    <phoneticPr fontId="1"/>
  </si>
  <si>
    <t>嗜好：全員</t>
    <rPh sb="0" eb="2">
      <t>シコウ</t>
    </rPh>
    <rPh sb="3" eb="5">
      <t>ゼンイン</t>
    </rPh>
    <phoneticPr fontId="1"/>
  </si>
  <si>
    <t>他職員：常勤：その他</t>
    <rPh sb="0" eb="1">
      <t>タ</t>
    </rPh>
    <rPh sb="1" eb="3">
      <t>ショクイン</t>
    </rPh>
    <rPh sb="4" eb="6">
      <t>ジョウキン</t>
    </rPh>
    <rPh sb="9" eb="10">
      <t>タ</t>
    </rPh>
    <phoneticPr fontId="1"/>
  </si>
  <si>
    <t>他職員：以外：栄養</t>
    <rPh sb="0" eb="1">
      <t>タ</t>
    </rPh>
    <rPh sb="1" eb="3">
      <t>ショクイン</t>
    </rPh>
    <rPh sb="4" eb="6">
      <t>イガイ</t>
    </rPh>
    <rPh sb="7" eb="9">
      <t>エイヨウ</t>
    </rPh>
    <phoneticPr fontId="1"/>
  </si>
  <si>
    <t>他職員：以外：調理師</t>
    <rPh sb="0" eb="1">
      <t>タ</t>
    </rPh>
    <rPh sb="1" eb="3">
      <t>ショクイン</t>
    </rPh>
    <rPh sb="4" eb="6">
      <t>イガイ</t>
    </rPh>
    <rPh sb="7" eb="10">
      <t>チョウリシ</t>
    </rPh>
    <phoneticPr fontId="1"/>
  </si>
  <si>
    <t>他職員：以外：調理員</t>
    <rPh sb="0" eb="1">
      <t>タ</t>
    </rPh>
    <rPh sb="1" eb="3">
      <t>ショクイン</t>
    </rPh>
    <rPh sb="4" eb="6">
      <t>イガイ</t>
    </rPh>
    <rPh sb="7" eb="10">
      <t>チョウリイン</t>
    </rPh>
    <phoneticPr fontId="1"/>
  </si>
  <si>
    <t>月回数</t>
    <rPh sb="0" eb="1">
      <t>ツキ</t>
    </rPh>
    <rPh sb="1" eb="3">
      <t>カイスウ</t>
    </rPh>
    <phoneticPr fontId="1"/>
  </si>
  <si>
    <t>評価：全体</t>
    <rPh sb="0" eb="2">
      <t>ヒョウカ</t>
    </rPh>
    <rPh sb="3" eb="5">
      <t>ゼンタイ</t>
    </rPh>
    <phoneticPr fontId="1"/>
  </si>
  <si>
    <t>会議：未実施</t>
    <rPh sb="0" eb="2">
      <t>カイギ</t>
    </rPh>
    <rPh sb="3" eb="6">
      <t>ミジッシ</t>
    </rPh>
    <phoneticPr fontId="1"/>
  </si>
  <si>
    <t>会議ﾒﾝﾊﾞｰ：調理師</t>
    <rPh sb="0" eb="2">
      <t>カイギ</t>
    </rPh>
    <rPh sb="8" eb="11">
      <t>チョウリシ</t>
    </rPh>
    <phoneticPr fontId="1"/>
  </si>
  <si>
    <t>会議ﾒﾝﾊﾞｰ：利用者</t>
    <rPh sb="0" eb="2">
      <t>カイギ</t>
    </rPh>
    <rPh sb="8" eb="11">
      <t>リヨウシャ</t>
    </rPh>
    <phoneticPr fontId="1"/>
  </si>
  <si>
    <t>職員食：夕</t>
    <rPh sb="0" eb="2">
      <t>ショクイン</t>
    </rPh>
    <rPh sb="2" eb="3">
      <t>ショク</t>
    </rPh>
    <rPh sb="4" eb="5">
      <t>ユウ</t>
    </rPh>
    <phoneticPr fontId="1"/>
  </si>
  <si>
    <t>会議ﾒﾝﾊﾞｰ：介護等</t>
    <rPh sb="0" eb="2">
      <t>カイギ</t>
    </rPh>
    <rPh sb="8" eb="10">
      <t>カイゴ</t>
    </rPh>
    <rPh sb="10" eb="11">
      <t>トウ</t>
    </rPh>
    <phoneticPr fontId="1"/>
  </si>
  <si>
    <t>会議ﾒﾝﾊﾞｰ：その他</t>
    <rPh sb="0" eb="2">
      <t>カイギ</t>
    </rPh>
    <rPh sb="10" eb="11">
      <t>タ</t>
    </rPh>
    <phoneticPr fontId="1"/>
  </si>
  <si>
    <t>会議ﾒﾝﾊﾞｰ：その他記述</t>
    <rPh sb="0" eb="2">
      <t>カイギ</t>
    </rPh>
    <rPh sb="10" eb="11">
      <t>タ</t>
    </rPh>
    <rPh sb="11" eb="13">
      <t>キジュツ</t>
    </rPh>
    <phoneticPr fontId="1"/>
  </si>
  <si>
    <t>肥満：男　前年比</t>
    <rPh sb="0" eb="2">
      <t>ヒマン</t>
    </rPh>
    <rPh sb="3" eb="4">
      <t>オトコ</t>
    </rPh>
    <rPh sb="5" eb="8">
      <t>ゼンネンヒ</t>
    </rPh>
    <phoneticPr fontId="1"/>
  </si>
  <si>
    <t>肥満：女</t>
    <rPh sb="0" eb="2">
      <t>ヒマン</t>
    </rPh>
    <rPh sb="3" eb="4">
      <t>オンナ</t>
    </rPh>
    <phoneticPr fontId="1"/>
  </si>
  <si>
    <t>肥満：女　前年</t>
    <rPh sb="0" eb="2">
      <t>ヒマン</t>
    </rPh>
    <rPh sb="3" eb="4">
      <t>オンナ</t>
    </rPh>
    <rPh sb="5" eb="7">
      <t>ゼンネン</t>
    </rPh>
    <phoneticPr fontId="1"/>
  </si>
  <si>
    <t>肥満：女　5%超</t>
    <rPh sb="0" eb="2">
      <t>ヒマン</t>
    </rPh>
    <rPh sb="3" eb="4">
      <t>オンナ</t>
    </rPh>
    <rPh sb="7" eb="8">
      <t>チョウ</t>
    </rPh>
    <phoneticPr fontId="1"/>
  </si>
  <si>
    <t>肥満割合男女</t>
    <rPh sb="0" eb="2">
      <t>ヒマン</t>
    </rPh>
    <rPh sb="2" eb="4">
      <t>ワリアイ</t>
    </rPh>
    <rPh sb="4" eb="6">
      <t>ダンジョ</t>
    </rPh>
    <phoneticPr fontId="1"/>
  </si>
  <si>
    <t>やせ：男</t>
    <rPh sb="3" eb="4">
      <t>オトコ</t>
    </rPh>
    <phoneticPr fontId="1"/>
  </si>
  <si>
    <t>やせ：男　前年</t>
    <rPh sb="3" eb="4">
      <t>オトコ</t>
    </rPh>
    <rPh sb="5" eb="7">
      <t>ゼンネン</t>
    </rPh>
    <phoneticPr fontId="1"/>
  </si>
  <si>
    <t>やせ：男　前年比</t>
    <rPh sb="3" eb="4">
      <t>オトコ</t>
    </rPh>
    <rPh sb="5" eb="8">
      <t>ゼンネンヒ</t>
    </rPh>
    <phoneticPr fontId="1"/>
  </si>
  <si>
    <t>食数：職員食</t>
    <rPh sb="0" eb="2">
      <t>ショクスウ</t>
    </rPh>
    <rPh sb="3" eb="5">
      <t>ショクイン</t>
    </rPh>
    <rPh sb="5" eb="6">
      <t>ショク</t>
    </rPh>
    <phoneticPr fontId="1"/>
  </si>
  <si>
    <t>やせ：女　前年</t>
    <rPh sb="3" eb="4">
      <t>オンナ</t>
    </rPh>
    <rPh sb="5" eb="7">
      <t>ゼンネン</t>
    </rPh>
    <phoneticPr fontId="1"/>
  </si>
  <si>
    <t>やせ：女　前年比</t>
    <rPh sb="3" eb="4">
      <t>オンナ</t>
    </rPh>
    <rPh sb="5" eb="7">
      <t>ゼンネン</t>
    </rPh>
    <rPh sb="7" eb="8">
      <t>ヒ</t>
    </rPh>
    <phoneticPr fontId="1"/>
  </si>
  <si>
    <t>やせ：女　5%超</t>
    <rPh sb="3" eb="4">
      <t>オンナ</t>
    </rPh>
    <rPh sb="7" eb="8">
      <t>チョウ</t>
    </rPh>
    <phoneticPr fontId="1"/>
  </si>
  <si>
    <t>やせ割合男女</t>
    <rPh sb="2" eb="4">
      <t>ワリアイ</t>
    </rPh>
    <rPh sb="4" eb="6">
      <t>ダンジョ</t>
    </rPh>
    <phoneticPr fontId="1"/>
  </si>
  <si>
    <t>やせ割合男女　前年</t>
    <rPh sb="2" eb="4">
      <t>ワリアイ</t>
    </rPh>
    <rPh sb="4" eb="6">
      <t>ダンジョ</t>
    </rPh>
    <rPh sb="7" eb="9">
      <t>ゼンネン</t>
    </rPh>
    <phoneticPr fontId="1"/>
  </si>
  <si>
    <t>嗜好把握：個人</t>
    <rPh sb="0" eb="2">
      <t>シコウ</t>
    </rPh>
    <rPh sb="2" eb="4">
      <t>ハアク</t>
    </rPh>
    <rPh sb="5" eb="7">
      <t>コジン</t>
    </rPh>
    <phoneticPr fontId="1"/>
  </si>
  <si>
    <t>やせ割合男女　5%超</t>
    <rPh sb="2" eb="4">
      <t>ワリアイ</t>
    </rPh>
    <rPh sb="4" eb="6">
      <t>ダンジョ</t>
    </rPh>
    <rPh sb="9" eb="10">
      <t>チョウ</t>
    </rPh>
    <phoneticPr fontId="1"/>
  </si>
  <si>
    <t>把握：性別</t>
    <rPh sb="0" eb="2">
      <t>ハアク</t>
    </rPh>
    <rPh sb="3" eb="5">
      <t>セイベツ</t>
    </rPh>
    <phoneticPr fontId="1"/>
  </si>
  <si>
    <t>把握：年齢</t>
    <rPh sb="0" eb="2">
      <t>ハアク</t>
    </rPh>
    <rPh sb="3" eb="5">
      <t>ネンレイ</t>
    </rPh>
    <phoneticPr fontId="1"/>
  </si>
  <si>
    <t>把握：身体活動</t>
    <rPh sb="0" eb="2">
      <t>ハアク</t>
    </rPh>
    <rPh sb="3" eb="5">
      <t>シンタイ</t>
    </rPh>
    <rPh sb="5" eb="7">
      <t>カツドウ</t>
    </rPh>
    <phoneticPr fontId="1"/>
  </si>
  <si>
    <t>把握：その他</t>
    <rPh sb="0" eb="2">
      <t>ハアク</t>
    </rPh>
    <rPh sb="5" eb="6">
      <t>タ</t>
    </rPh>
    <phoneticPr fontId="1"/>
  </si>
  <si>
    <t>嗜好：一部</t>
    <rPh sb="0" eb="2">
      <t>シコウ</t>
    </rPh>
    <rPh sb="3" eb="5">
      <t>イチブ</t>
    </rPh>
    <phoneticPr fontId="1"/>
  </si>
  <si>
    <t>嗜好：その他</t>
    <rPh sb="0" eb="2">
      <t>シコウ</t>
    </rPh>
    <rPh sb="5" eb="6">
      <t>タ</t>
    </rPh>
    <phoneticPr fontId="1"/>
  </si>
  <si>
    <t>嗜好：その他記述</t>
    <rPh sb="0" eb="2">
      <t>シコウ</t>
    </rPh>
    <rPh sb="5" eb="6">
      <t>タ</t>
    </rPh>
    <rPh sb="6" eb="8">
      <t>キジュツ</t>
    </rPh>
    <phoneticPr fontId="1"/>
  </si>
  <si>
    <t>ｱﾚﾙｷﾞｰ：対応人数</t>
    <rPh sb="7" eb="9">
      <t>タイオウ</t>
    </rPh>
    <rPh sb="9" eb="11">
      <t>ニンズウ</t>
    </rPh>
    <phoneticPr fontId="1"/>
  </si>
  <si>
    <t>評価：個人</t>
    <rPh sb="0" eb="2">
      <t>ヒョウカ</t>
    </rPh>
    <rPh sb="3" eb="5">
      <t>コジン</t>
    </rPh>
    <phoneticPr fontId="1"/>
  </si>
  <si>
    <t>ｱﾚﾙｷﾞｰ：代替食</t>
    <rPh sb="7" eb="9">
      <t>ダイタイ</t>
    </rPh>
    <rPh sb="9" eb="10">
      <t>ショク</t>
    </rPh>
    <phoneticPr fontId="1"/>
  </si>
  <si>
    <t>ｱﾚﾙｷﾞｰ：除去食</t>
    <rPh sb="7" eb="10">
      <t>ジョキョショク</t>
    </rPh>
    <phoneticPr fontId="1"/>
  </si>
  <si>
    <t>ｱﾚﾙｷﾞｰ：その他</t>
    <rPh sb="9" eb="10">
      <t>タ</t>
    </rPh>
    <phoneticPr fontId="1"/>
  </si>
  <si>
    <t>修正履歴</t>
    <rPh sb="0" eb="2">
      <t>シュウセイ</t>
    </rPh>
    <rPh sb="2" eb="4">
      <t>リレキ</t>
    </rPh>
    <phoneticPr fontId="1"/>
  </si>
  <si>
    <t>ｱﾚﾙｷﾞｰ：その他記述</t>
    <rPh sb="9" eb="10">
      <t>タ</t>
    </rPh>
    <rPh sb="10" eb="12">
      <t>キジュツ</t>
    </rPh>
    <phoneticPr fontId="1"/>
  </si>
  <si>
    <t>ｱﾚﾙｷﾞｰ対応：無</t>
    <rPh sb="6" eb="8">
      <t>タイオウ</t>
    </rPh>
    <rPh sb="9" eb="10">
      <t>ナ</t>
    </rPh>
    <phoneticPr fontId="1"/>
  </si>
  <si>
    <t>修正内容</t>
    <rPh sb="0" eb="2">
      <t>シュウセイ</t>
    </rPh>
    <rPh sb="2" eb="4">
      <t>ナイヨウ</t>
    </rPh>
    <phoneticPr fontId="1"/>
  </si>
  <si>
    <t>摂取量の把握：個人</t>
    <rPh sb="0" eb="3">
      <t>セッシュリョウ</t>
    </rPh>
    <rPh sb="4" eb="6">
      <t>ハアク</t>
    </rPh>
    <rPh sb="7" eb="9">
      <t>コジン</t>
    </rPh>
    <phoneticPr fontId="1"/>
  </si>
  <si>
    <t>時間：高校　朝</t>
    <rPh sb="0" eb="2">
      <t>ジカン</t>
    </rPh>
    <rPh sb="3" eb="5">
      <t>コウコウ</t>
    </rPh>
    <rPh sb="6" eb="7">
      <t>アサ</t>
    </rPh>
    <phoneticPr fontId="1"/>
  </si>
  <si>
    <t>摂取量：全員</t>
    <rPh sb="0" eb="3">
      <t>セッシュリョウ</t>
    </rPh>
    <rPh sb="4" eb="6">
      <t>ゼンイン</t>
    </rPh>
    <phoneticPr fontId="1"/>
  </si>
  <si>
    <t>摂取量：一部</t>
    <rPh sb="0" eb="3">
      <t>セッシュリョウ</t>
    </rPh>
    <rPh sb="4" eb="6">
      <t>イチブ</t>
    </rPh>
    <phoneticPr fontId="1"/>
  </si>
  <si>
    <t>摂取量の把握：全体</t>
    <rPh sb="0" eb="3">
      <t>セッシュリョウ</t>
    </rPh>
    <rPh sb="4" eb="6">
      <t>ハアク</t>
    </rPh>
    <rPh sb="7" eb="9">
      <t>ゼンタイ</t>
    </rPh>
    <phoneticPr fontId="1"/>
  </si>
  <si>
    <t>基準根拠：日本人</t>
    <rPh sb="0" eb="2">
      <t>キジュン</t>
    </rPh>
    <rPh sb="2" eb="4">
      <t>コンキョ</t>
    </rPh>
    <rPh sb="5" eb="7">
      <t>ニホン</t>
    </rPh>
    <rPh sb="7" eb="8">
      <t>ジン</t>
    </rPh>
    <phoneticPr fontId="1"/>
  </si>
  <si>
    <t>食数：合計職員含む</t>
    <rPh sb="0" eb="2">
      <t>ショクスウ</t>
    </rPh>
    <rPh sb="3" eb="5">
      <t>ゴウケイ</t>
    </rPh>
    <rPh sb="5" eb="7">
      <t>ショクイン</t>
    </rPh>
    <rPh sb="7" eb="8">
      <t>フク</t>
    </rPh>
    <phoneticPr fontId="1"/>
  </si>
  <si>
    <t>日本人：年版</t>
    <rPh sb="0" eb="3">
      <t>ニホンジン</t>
    </rPh>
    <rPh sb="4" eb="6">
      <t>ネンバン</t>
    </rPh>
    <phoneticPr fontId="1"/>
  </si>
  <si>
    <t>基準根拠：その他</t>
    <rPh sb="0" eb="2">
      <t>キジュン</t>
    </rPh>
    <rPh sb="2" eb="4">
      <t>コンキョ</t>
    </rPh>
    <rPh sb="7" eb="8">
      <t>タ</t>
    </rPh>
    <phoneticPr fontId="1"/>
  </si>
  <si>
    <t>マネジメント有</t>
    <rPh sb="6" eb="7">
      <t>ア</t>
    </rPh>
    <phoneticPr fontId="1"/>
  </si>
  <si>
    <t>低リスク</t>
    <rPh sb="0" eb="1">
      <t>テイ</t>
    </rPh>
    <phoneticPr fontId="1"/>
  </si>
  <si>
    <t>中リスク</t>
    <rPh sb="0" eb="1">
      <t>チュウ</t>
    </rPh>
    <phoneticPr fontId="1"/>
  </si>
  <si>
    <t>高リスク</t>
    <rPh sb="0" eb="1">
      <t>コウ</t>
    </rPh>
    <phoneticPr fontId="1"/>
  </si>
  <si>
    <t>マネジメント無</t>
    <rPh sb="6" eb="7">
      <t>ナ</t>
    </rPh>
    <phoneticPr fontId="1"/>
  </si>
  <si>
    <t>基準設定：栄養部門のみ</t>
    <rPh sb="0" eb="2">
      <t>キジュン</t>
    </rPh>
    <rPh sb="2" eb="4">
      <t>セッテイ</t>
    </rPh>
    <rPh sb="5" eb="7">
      <t>エイヨウ</t>
    </rPh>
    <rPh sb="7" eb="9">
      <t>ブモン</t>
    </rPh>
    <phoneticPr fontId="1"/>
  </si>
  <si>
    <t>基準設定：性・年齢</t>
    <rPh sb="0" eb="2">
      <t>キジュン</t>
    </rPh>
    <rPh sb="2" eb="4">
      <t>セッテイ</t>
    </rPh>
    <rPh sb="5" eb="6">
      <t>セイ</t>
    </rPh>
    <rPh sb="7" eb="9">
      <t>ネンレイ</t>
    </rPh>
    <phoneticPr fontId="1"/>
  </si>
  <si>
    <t>基準設定：その他</t>
    <rPh sb="0" eb="2">
      <t>キジュン</t>
    </rPh>
    <rPh sb="2" eb="4">
      <t>セッテイ</t>
    </rPh>
    <rPh sb="7" eb="8">
      <t>タ</t>
    </rPh>
    <phoneticPr fontId="1"/>
  </si>
  <si>
    <t>評価：一部</t>
    <rPh sb="0" eb="2">
      <t>ヒョウカ</t>
    </rPh>
    <rPh sb="3" eb="5">
      <t>イチブ</t>
    </rPh>
    <phoneticPr fontId="1"/>
  </si>
  <si>
    <t>治療食基準最終改定</t>
    <rPh sb="0" eb="3">
      <t>チリョウショク</t>
    </rPh>
    <rPh sb="3" eb="5">
      <t>キジュン</t>
    </rPh>
    <rPh sb="5" eb="7">
      <t>サイシュウ</t>
    </rPh>
    <rPh sb="7" eb="9">
      <t>カイテイ</t>
    </rPh>
    <phoneticPr fontId="1"/>
  </si>
  <si>
    <t>保健所使用</t>
    <rPh sb="0" eb="3">
      <t>ホケンジョ</t>
    </rPh>
    <rPh sb="3" eb="5">
      <t>シヨウ</t>
    </rPh>
    <phoneticPr fontId="1"/>
  </si>
  <si>
    <t>治療食：成分別</t>
    <rPh sb="0" eb="3">
      <t>チリョウショク</t>
    </rPh>
    <rPh sb="4" eb="6">
      <t>セイブン</t>
    </rPh>
    <rPh sb="6" eb="7">
      <t>ベツ</t>
    </rPh>
    <phoneticPr fontId="1"/>
  </si>
  <si>
    <t>治療食：併用</t>
    <rPh sb="0" eb="3">
      <t>チリョウショク</t>
    </rPh>
    <rPh sb="4" eb="6">
      <t>ヘイヨウ</t>
    </rPh>
    <phoneticPr fontId="1"/>
  </si>
  <si>
    <t>治療食：その他</t>
    <rPh sb="0" eb="3">
      <t>チリョウショク</t>
    </rPh>
    <rPh sb="6" eb="7">
      <t>タ</t>
    </rPh>
    <phoneticPr fontId="1"/>
  </si>
  <si>
    <t>表示：熱量</t>
    <rPh sb="0" eb="2">
      <t>ヒョウジ</t>
    </rPh>
    <rPh sb="3" eb="5">
      <t>ネツリョウ</t>
    </rPh>
    <phoneticPr fontId="1"/>
  </si>
  <si>
    <t>表示：食塩</t>
    <rPh sb="0" eb="2">
      <t>ヒョウジ</t>
    </rPh>
    <rPh sb="3" eb="5">
      <t>ショクエン</t>
    </rPh>
    <phoneticPr fontId="1"/>
  </si>
  <si>
    <t>食数：夜食総計</t>
    <rPh sb="0" eb="2">
      <t>ショクスウ</t>
    </rPh>
    <rPh sb="3" eb="5">
      <t>ヤショク</t>
    </rPh>
    <rPh sb="5" eb="7">
      <t>ソウケイ</t>
    </rPh>
    <phoneticPr fontId="1"/>
  </si>
  <si>
    <t>表示：その他</t>
    <rPh sb="0" eb="2">
      <t>ヒョウジ</t>
    </rPh>
    <rPh sb="5" eb="6">
      <t>タ</t>
    </rPh>
    <phoneticPr fontId="1"/>
  </si>
  <si>
    <t>情報提供：卓上</t>
    <rPh sb="0" eb="2">
      <t>ジョウホウ</t>
    </rPh>
    <rPh sb="2" eb="4">
      <t>テイキョウ</t>
    </rPh>
    <rPh sb="5" eb="7">
      <t>タクジョウ</t>
    </rPh>
    <phoneticPr fontId="1"/>
  </si>
  <si>
    <t>情報提供：訪問</t>
    <rPh sb="0" eb="2">
      <t>ジョウホウ</t>
    </rPh>
    <rPh sb="2" eb="4">
      <t>テイキョウ</t>
    </rPh>
    <rPh sb="5" eb="7">
      <t>ホウモン</t>
    </rPh>
    <phoneticPr fontId="1"/>
  </si>
  <si>
    <t>情報提供：ポスター</t>
    <rPh sb="0" eb="2">
      <t>ジョウホウ</t>
    </rPh>
    <rPh sb="2" eb="4">
      <t>テイキョウ</t>
    </rPh>
    <phoneticPr fontId="1"/>
  </si>
  <si>
    <t>情報提供：たより</t>
    <rPh sb="0" eb="2">
      <t>ジョウホウ</t>
    </rPh>
    <rPh sb="2" eb="4">
      <t>テイキョウ</t>
    </rPh>
    <phoneticPr fontId="1"/>
  </si>
  <si>
    <t>情報提供：その他</t>
    <rPh sb="0" eb="2">
      <t>ジョウホウ</t>
    </rPh>
    <rPh sb="2" eb="4">
      <t>テイキョウ</t>
    </rPh>
    <rPh sb="7" eb="8">
      <t>タ</t>
    </rPh>
    <phoneticPr fontId="1"/>
  </si>
  <si>
    <t>情報提供：その他記述</t>
    <rPh sb="0" eb="2">
      <t>ジョウホウ</t>
    </rPh>
    <rPh sb="2" eb="4">
      <t>テイキョウ</t>
    </rPh>
    <rPh sb="7" eb="8">
      <t>タ</t>
    </rPh>
    <rPh sb="8" eb="10">
      <t>キジュツ</t>
    </rPh>
    <phoneticPr fontId="1"/>
  </si>
  <si>
    <t>災：マニュアル有</t>
    <rPh sb="0" eb="1">
      <t>サイ</t>
    </rPh>
    <rPh sb="7" eb="8">
      <t>ア</t>
    </rPh>
    <phoneticPr fontId="1"/>
  </si>
  <si>
    <t>災：マニュアル無</t>
    <rPh sb="0" eb="1">
      <t>サイ</t>
    </rPh>
    <rPh sb="7" eb="8">
      <t>ナ</t>
    </rPh>
    <phoneticPr fontId="1"/>
  </si>
  <si>
    <t>災：連絡網有</t>
    <rPh sb="0" eb="1">
      <t>サイ</t>
    </rPh>
    <rPh sb="2" eb="5">
      <t>レンラクモウ</t>
    </rPh>
    <rPh sb="5" eb="6">
      <t>ア</t>
    </rPh>
    <phoneticPr fontId="1"/>
  </si>
  <si>
    <t>災：供給体制有</t>
    <rPh sb="0" eb="1">
      <t>サイ</t>
    </rPh>
    <rPh sb="2" eb="4">
      <t>キョウキュウ</t>
    </rPh>
    <rPh sb="4" eb="6">
      <t>タイセイ</t>
    </rPh>
    <rPh sb="6" eb="7">
      <t>ア</t>
    </rPh>
    <phoneticPr fontId="1"/>
  </si>
  <si>
    <t>事：マニュアル無</t>
    <rPh sb="0" eb="1">
      <t>ジ</t>
    </rPh>
    <rPh sb="7" eb="8">
      <t>ナ</t>
    </rPh>
    <phoneticPr fontId="1"/>
  </si>
  <si>
    <t>事：連絡網有</t>
    <rPh sb="0" eb="1">
      <t>ジ</t>
    </rPh>
    <rPh sb="2" eb="5">
      <t>レンラクモウ</t>
    </rPh>
    <rPh sb="5" eb="6">
      <t>ア</t>
    </rPh>
    <phoneticPr fontId="1"/>
  </si>
  <si>
    <t>事：供給体制有</t>
    <rPh sb="0" eb="1">
      <t>ジ</t>
    </rPh>
    <rPh sb="2" eb="4">
      <t>キョウキュウ</t>
    </rPh>
    <rPh sb="4" eb="6">
      <t>タイセイ</t>
    </rPh>
    <rPh sb="6" eb="7">
      <t>ア</t>
    </rPh>
    <phoneticPr fontId="1"/>
  </si>
  <si>
    <t>設備：水：有</t>
    <rPh sb="0" eb="2">
      <t>セツビ</t>
    </rPh>
    <rPh sb="3" eb="4">
      <t>ミズ</t>
    </rPh>
    <rPh sb="5" eb="6">
      <t>ア</t>
    </rPh>
    <phoneticPr fontId="1"/>
  </si>
  <si>
    <t>設備：水：無</t>
    <rPh sb="0" eb="2">
      <t>セツビ</t>
    </rPh>
    <rPh sb="3" eb="4">
      <t>ミズ</t>
    </rPh>
    <rPh sb="5" eb="6">
      <t>ナ</t>
    </rPh>
    <phoneticPr fontId="1"/>
  </si>
  <si>
    <t>設備：熱源：有</t>
    <rPh sb="0" eb="2">
      <t>セツビ</t>
    </rPh>
    <rPh sb="3" eb="5">
      <t>ネツゲン</t>
    </rPh>
    <rPh sb="6" eb="7">
      <t>ア</t>
    </rPh>
    <phoneticPr fontId="1"/>
  </si>
  <si>
    <t>設備：調理器具：有</t>
    <rPh sb="0" eb="2">
      <t>セツビ</t>
    </rPh>
    <rPh sb="3" eb="5">
      <t>チョウリ</t>
    </rPh>
    <rPh sb="5" eb="7">
      <t>キグ</t>
    </rPh>
    <rPh sb="8" eb="9">
      <t>ア</t>
    </rPh>
    <phoneticPr fontId="1"/>
  </si>
  <si>
    <t>設備：調理器具：無</t>
    <rPh sb="0" eb="2">
      <t>セツビ</t>
    </rPh>
    <rPh sb="3" eb="5">
      <t>チョウリ</t>
    </rPh>
    <rPh sb="5" eb="7">
      <t>キグ</t>
    </rPh>
    <rPh sb="8" eb="9">
      <t>ナ</t>
    </rPh>
    <phoneticPr fontId="1"/>
  </si>
  <si>
    <t>保管場所周知：有り</t>
    <rPh sb="0" eb="2">
      <t>ホカン</t>
    </rPh>
    <rPh sb="2" eb="4">
      <t>バショ</t>
    </rPh>
    <rPh sb="4" eb="6">
      <t>シュウチ</t>
    </rPh>
    <rPh sb="7" eb="8">
      <t>ア</t>
    </rPh>
    <phoneticPr fontId="1"/>
  </si>
  <si>
    <t>保管場所周知：無</t>
    <rPh sb="0" eb="2">
      <t>ホカン</t>
    </rPh>
    <rPh sb="2" eb="4">
      <t>バショ</t>
    </rPh>
    <rPh sb="4" eb="6">
      <t>シュウチ</t>
    </rPh>
    <rPh sb="7" eb="8">
      <t>ナ</t>
    </rPh>
    <phoneticPr fontId="1"/>
  </si>
  <si>
    <t>食数：中学年</t>
    <rPh sb="0" eb="2">
      <t>ショクスウ</t>
    </rPh>
    <rPh sb="3" eb="6">
      <t>チュウガクネン</t>
    </rPh>
    <phoneticPr fontId="1"/>
  </si>
  <si>
    <t>食数：中学校</t>
    <rPh sb="0" eb="2">
      <t>ショクスウ</t>
    </rPh>
    <rPh sb="3" eb="6">
      <t>チュウガッコウ</t>
    </rPh>
    <phoneticPr fontId="1"/>
  </si>
  <si>
    <t>食数：高校</t>
    <rPh sb="0" eb="2">
      <t>ショクスウ</t>
    </rPh>
    <rPh sb="3" eb="5">
      <t>コウコウ</t>
    </rPh>
    <phoneticPr fontId="1"/>
  </si>
  <si>
    <t>食数：その他1</t>
    <rPh sb="0" eb="2">
      <t>ショクスウ</t>
    </rPh>
    <rPh sb="5" eb="6">
      <t>タ</t>
    </rPh>
    <phoneticPr fontId="1"/>
  </si>
  <si>
    <t>その他2記述</t>
    <rPh sb="2" eb="3">
      <t>タ</t>
    </rPh>
    <rPh sb="4" eb="6">
      <t>キジュツ</t>
    </rPh>
    <phoneticPr fontId="1"/>
  </si>
  <si>
    <t>食数：合計</t>
    <rPh sb="0" eb="2">
      <t>ショクスウ</t>
    </rPh>
    <rPh sb="3" eb="5">
      <t>ゴウケイ</t>
    </rPh>
    <phoneticPr fontId="1"/>
  </si>
  <si>
    <t>食数：夕</t>
    <rPh sb="0" eb="1">
      <t>ショク</t>
    </rPh>
    <rPh sb="1" eb="2">
      <t>スウ</t>
    </rPh>
    <rPh sb="3" eb="4">
      <t>ユウ</t>
    </rPh>
    <phoneticPr fontId="1"/>
  </si>
  <si>
    <t>食数：合計</t>
    <rPh sb="0" eb="1">
      <t>ショク</t>
    </rPh>
    <rPh sb="1" eb="2">
      <t>スウ</t>
    </rPh>
    <rPh sb="3" eb="5">
      <t>ゴウケイ</t>
    </rPh>
    <phoneticPr fontId="1"/>
  </si>
  <si>
    <t>職員食：朝</t>
    <rPh sb="0" eb="2">
      <t>ショクイン</t>
    </rPh>
    <rPh sb="2" eb="3">
      <t>ショク</t>
    </rPh>
    <rPh sb="4" eb="5">
      <t>アサ</t>
    </rPh>
    <phoneticPr fontId="1"/>
  </si>
  <si>
    <t>職員食：昼</t>
    <rPh sb="0" eb="2">
      <t>ショクイン</t>
    </rPh>
    <rPh sb="2" eb="3">
      <t>ショク</t>
    </rPh>
    <rPh sb="4" eb="5">
      <t>ヒル</t>
    </rPh>
    <phoneticPr fontId="1"/>
  </si>
  <si>
    <t>職員食：合計</t>
    <rPh sb="0" eb="2">
      <t>ショクイン</t>
    </rPh>
    <rPh sb="2" eb="3">
      <t>ショク</t>
    </rPh>
    <rPh sb="4" eb="6">
      <t>ゴウケイ</t>
    </rPh>
    <phoneticPr fontId="1"/>
  </si>
  <si>
    <t>食数：朝総計</t>
    <rPh sb="0" eb="1">
      <t>ショク</t>
    </rPh>
    <rPh sb="1" eb="2">
      <t>スウ</t>
    </rPh>
    <rPh sb="3" eb="4">
      <t>アサ</t>
    </rPh>
    <rPh sb="4" eb="6">
      <t>ソウケイ</t>
    </rPh>
    <phoneticPr fontId="1"/>
  </si>
  <si>
    <t>食数：総合計</t>
    <rPh sb="0" eb="1">
      <t>ショク</t>
    </rPh>
    <rPh sb="1" eb="2">
      <t>スウ</t>
    </rPh>
    <rPh sb="3" eb="6">
      <t>ソウゴウケイ</t>
    </rPh>
    <phoneticPr fontId="1"/>
  </si>
  <si>
    <t>時間：小学</t>
    <rPh sb="0" eb="2">
      <t>ジカン</t>
    </rPh>
    <rPh sb="3" eb="5">
      <t>ショウガク</t>
    </rPh>
    <phoneticPr fontId="1"/>
  </si>
  <si>
    <t>時間：中学</t>
    <rPh sb="0" eb="2">
      <t>ジカン</t>
    </rPh>
    <rPh sb="3" eb="5">
      <t>チュウガク</t>
    </rPh>
    <phoneticPr fontId="1"/>
  </si>
  <si>
    <t>時間：高校</t>
    <rPh sb="0" eb="2">
      <t>ジカン</t>
    </rPh>
    <rPh sb="3" eb="5">
      <t>コウコウ</t>
    </rPh>
    <phoneticPr fontId="1"/>
  </si>
  <si>
    <t>時間：夜間</t>
    <rPh sb="0" eb="2">
      <t>ジカン</t>
    </rPh>
    <rPh sb="3" eb="5">
      <t>ヤカン</t>
    </rPh>
    <phoneticPr fontId="1"/>
  </si>
  <si>
    <t>時間：その他1</t>
    <rPh sb="0" eb="2">
      <t>ジカン</t>
    </rPh>
    <rPh sb="5" eb="6">
      <t>タ</t>
    </rPh>
    <phoneticPr fontId="1"/>
  </si>
  <si>
    <t>食事時刻：夜食</t>
    <rPh sb="0" eb="2">
      <t>ショクジ</t>
    </rPh>
    <rPh sb="2" eb="4">
      <t>ジコク</t>
    </rPh>
    <rPh sb="5" eb="7">
      <t>ヤショク</t>
    </rPh>
    <phoneticPr fontId="1"/>
  </si>
  <si>
    <t>時間：その他2</t>
    <rPh sb="0" eb="2">
      <t>ジカン</t>
    </rPh>
    <rPh sb="5" eb="6">
      <t>タ</t>
    </rPh>
    <phoneticPr fontId="1"/>
  </si>
  <si>
    <t>利用者</t>
    <rPh sb="0" eb="3">
      <t>リヨウシャ</t>
    </rPh>
    <phoneticPr fontId="1"/>
  </si>
  <si>
    <t>利用者＋職員</t>
    <rPh sb="0" eb="3">
      <t>リヨウシャ</t>
    </rPh>
    <rPh sb="4" eb="6">
      <t>ショクイン</t>
    </rPh>
    <phoneticPr fontId="1"/>
  </si>
  <si>
    <t>幼児</t>
    <rPh sb="0" eb="2">
      <t>ヨウジ</t>
    </rPh>
    <phoneticPr fontId="1"/>
  </si>
  <si>
    <t>開始時刻平均</t>
    <rPh sb="0" eb="2">
      <t>カイシ</t>
    </rPh>
    <rPh sb="2" eb="4">
      <t>ジコク</t>
    </rPh>
    <rPh sb="4" eb="6">
      <t>ヘイキン</t>
    </rPh>
    <phoneticPr fontId="1"/>
  </si>
  <si>
    <t>高校生以上</t>
    <rPh sb="0" eb="3">
      <t>コウコウセイ</t>
    </rPh>
    <rPh sb="3" eb="5">
      <t>イジョウ</t>
    </rPh>
    <phoneticPr fontId="1"/>
  </si>
  <si>
    <t>病院用　児福用、事業所用No.23　老福等用No.24</t>
    <rPh sb="0" eb="2">
      <t>ビョウイン</t>
    </rPh>
    <rPh sb="2" eb="3">
      <t>ヨウ</t>
    </rPh>
    <rPh sb="4" eb="6">
      <t>ジフク</t>
    </rPh>
    <rPh sb="6" eb="7">
      <t>ヨウ</t>
    </rPh>
    <rPh sb="8" eb="11">
      <t>ジギョウショ</t>
    </rPh>
    <rPh sb="11" eb="12">
      <t>ヨウ</t>
    </rPh>
    <rPh sb="18" eb="19">
      <t>ロウ</t>
    </rPh>
    <rPh sb="19" eb="20">
      <t>フク</t>
    </rPh>
    <rPh sb="20" eb="21">
      <t>トウ</t>
    </rPh>
    <rPh sb="21" eb="22">
      <t>ヨウ</t>
    </rPh>
    <phoneticPr fontId="1"/>
  </si>
  <si>
    <t>時間：幼児　昼</t>
    <rPh sb="0" eb="2">
      <t>ジカン</t>
    </rPh>
    <rPh sb="3" eb="5">
      <t>ヨウジ</t>
    </rPh>
    <rPh sb="6" eb="7">
      <t>ヒル</t>
    </rPh>
    <phoneticPr fontId="1"/>
  </si>
  <si>
    <t>時間：小中　朝</t>
    <rPh sb="0" eb="2">
      <t>ジカン</t>
    </rPh>
    <rPh sb="3" eb="5">
      <t>ショウチュウ</t>
    </rPh>
    <rPh sb="6" eb="7">
      <t>アサ</t>
    </rPh>
    <phoneticPr fontId="1"/>
  </si>
  <si>
    <t>時間：小中　昼</t>
    <rPh sb="0" eb="2">
      <t>ジカン</t>
    </rPh>
    <rPh sb="3" eb="5">
      <t>ショウチュウ</t>
    </rPh>
    <rPh sb="6" eb="7">
      <t>ヒル</t>
    </rPh>
    <phoneticPr fontId="1"/>
  </si>
  <si>
    <t>特定・多数を判定するための関数を修正　関連する下記2つのセルを同時修正</t>
    <rPh sb="0" eb="2">
      <t>トクテイ</t>
    </rPh>
    <rPh sb="3" eb="5">
      <t>タスウ</t>
    </rPh>
    <rPh sb="6" eb="8">
      <t>ハンテイ</t>
    </rPh>
    <rPh sb="13" eb="15">
      <t>カンスウ</t>
    </rPh>
    <rPh sb="16" eb="18">
      <t>シュウセイ</t>
    </rPh>
    <rPh sb="19" eb="21">
      <t>カンレン</t>
    </rPh>
    <rPh sb="23" eb="25">
      <t>カキ</t>
    </rPh>
    <rPh sb="31" eb="33">
      <t>ドウジ</t>
    </rPh>
    <rPh sb="33" eb="35">
      <t>シュウセイ</t>
    </rPh>
    <phoneticPr fontId="1"/>
  </si>
  <si>
    <t>時間：高校　昼</t>
    <rPh sb="0" eb="2">
      <t>ジカン</t>
    </rPh>
    <rPh sb="3" eb="5">
      <t>コウコウ</t>
    </rPh>
    <rPh sb="6" eb="7">
      <t>ヒル</t>
    </rPh>
    <phoneticPr fontId="1"/>
  </si>
  <si>
    <t>時間：高校　夕</t>
    <rPh sb="0" eb="2">
      <t>ジカン</t>
    </rPh>
    <rPh sb="3" eb="5">
      <t>コウコウ</t>
    </rPh>
    <rPh sb="6" eb="7">
      <t>ユウ</t>
    </rPh>
    <phoneticPr fontId="1"/>
  </si>
  <si>
    <t>食数：夜食</t>
    <rPh sb="0" eb="2">
      <t>ショクスウ</t>
    </rPh>
    <rPh sb="3" eb="5">
      <t>ヤショク</t>
    </rPh>
    <phoneticPr fontId="1"/>
  </si>
  <si>
    <t>食事時刻：朝</t>
    <rPh sb="0" eb="2">
      <t>ショクジ</t>
    </rPh>
    <rPh sb="2" eb="4">
      <t>ジコク</t>
    </rPh>
    <rPh sb="5" eb="6">
      <t>アサ</t>
    </rPh>
    <phoneticPr fontId="1"/>
  </si>
  <si>
    <t>食事時刻：昼</t>
    <rPh sb="0" eb="2">
      <t>ショクジ</t>
    </rPh>
    <rPh sb="2" eb="4">
      <t>ジコク</t>
    </rPh>
    <rPh sb="5" eb="6">
      <t>ヒル</t>
    </rPh>
    <phoneticPr fontId="1"/>
  </si>
  <si>
    <t>食事時刻：夕</t>
    <rPh sb="0" eb="2">
      <t>ショクジ</t>
    </rPh>
    <rPh sb="2" eb="4">
      <t>ジコク</t>
    </rPh>
    <rPh sb="5" eb="6">
      <t>ユウ</t>
    </rPh>
    <phoneticPr fontId="1"/>
  </si>
  <si>
    <t>配送先</t>
    <rPh sb="0" eb="3">
      <t>ハイソウサキ</t>
    </rPh>
    <phoneticPr fontId="1"/>
  </si>
  <si>
    <t>配送箇所数</t>
    <rPh sb="0" eb="2">
      <t>ハイソウ</t>
    </rPh>
    <rPh sb="2" eb="4">
      <t>カショ</t>
    </rPh>
    <rPh sb="4" eb="5">
      <t>スウ</t>
    </rPh>
    <phoneticPr fontId="1"/>
  </si>
  <si>
    <t>学校用　児福用、事業所用No.15　　病院用　老福等用No.16</t>
    <rPh sb="0" eb="2">
      <t>ガッコウ</t>
    </rPh>
    <rPh sb="2" eb="3">
      <t>ヨウ</t>
    </rPh>
    <rPh sb="4" eb="6">
      <t>ジフク</t>
    </rPh>
    <rPh sb="6" eb="7">
      <t>ヨウ</t>
    </rPh>
    <rPh sb="8" eb="11">
      <t>ジギョウショ</t>
    </rPh>
    <rPh sb="11" eb="12">
      <t>ヨウ</t>
    </rPh>
    <rPh sb="19" eb="21">
      <t>ビョウイン</t>
    </rPh>
    <rPh sb="21" eb="22">
      <t>ヨウ</t>
    </rPh>
    <rPh sb="23" eb="24">
      <t>ロウ</t>
    </rPh>
    <rPh sb="24" eb="25">
      <t>フク</t>
    </rPh>
    <rPh sb="25" eb="26">
      <t>トウ</t>
    </rPh>
    <rPh sb="26" eb="27">
      <t>ヨウ</t>
    </rPh>
    <phoneticPr fontId="1"/>
  </si>
  <si>
    <t>事業所用No.16-2　　病院用　老福等用No.17-2</t>
    <rPh sb="0" eb="3">
      <t>ジギョウショ</t>
    </rPh>
    <rPh sb="3" eb="4">
      <t>ヨウ</t>
    </rPh>
    <rPh sb="13" eb="15">
      <t>ビョウイン</t>
    </rPh>
    <rPh sb="15" eb="16">
      <t>ヨウ</t>
    </rPh>
    <rPh sb="17" eb="18">
      <t>ロウ</t>
    </rPh>
    <rPh sb="18" eb="20">
      <t>フクトウ</t>
    </rPh>
    <rPh sb="20" eb="21">
      <t>ヨウ</t>
    </rPh>
    <rPh sb="21" eb="22">
      <t>ショヨウ</t>
    </rPh>
    <phoneticPr fontId="1"/>
  </si>
  <si>
    <t>学校用　病院用　児福用、事業所用No.19　老福等用No.20</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</si>
  <si>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学校用　病院用　児福用、事業所用No.20　老福等用No.21</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</si>
  <si>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学校用　病院用　児福用、事業所用No.21　老福等用No.22</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</si>
  <si>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学校用、病院用、児福用、事業所用No.25　　老福等用No.26</t>
    <rPh sb="0" eb="2">
      <t>ガッコウ</t>
    </rPh>
    <rPh sb="2" eb="3">
      <t>ヨウ</t>
    </rPh>
    <rPh sb="4" eb="6">
      <t>ビョウイン</t>
    </rPh>
    <rPh sb="6" eb="7">
      <t>ヨウ</t>
    </rPh>
    <rPh sb="8" eb="10">
      <t>ジフク</t>
    </rPh>
    <rPh sb="10" eb="11">
      <t>ヨウ</t>
    </rPh>
    <rPh sb="12" eb="15">
      <t>ジギョウショ</t>
    </rPh>
    <rPh sb="15" eb="16">
      <t>ヨウ</t>
    </rPh>
    <rPh sb="23" eb="24">
      <t>ロウ</t>
    </rPh>
    <rPh sb="24" eb="25">
      <t>フク</t>
    </rPh>
    <rPh sb="25" eb="26">
      <t>トウ</t>
    </rPh>
    <rPh sb="26" eb="27">
      <t>ヨウ</t>
    </rPh>
    <phoneticPr fontId="1"/>
  </si>
  <si>
    <t>食事開始時刻</t>
    <rPh sb="0" eb="2">
      <t>ショクジ</t>
    </rPh>
    <rPh sb="2" eb="4">
      <t>カイシ</t>
    </rPh>
    <rPh sb="4" eb="6">
      <t>ジコク</t>
    </rPh>
    <phoneticPr fontId="1"/>
  </si>
  <si>
    <t>認定こども園種別</t>
    <rPh sb="0" eb="2">
      <t>ニンテイ</t>
    </rPh>
    <rPh sb="5" eb="6">
      <t>エン</t>
    </rPh>
    <rPh sb="6" eb="8">
      <t>シュベツ</t>
    </rPh>
    <phoneticPr fontId="1"/>
  </si>
  <si>
    <t>セル番号</t>
    <rPh sb="2" eb="4">
      <t>バンゴウ</t>
    </rPh>
    <phoneticPr fontId="1"/>
  </si>
  <si>
    <t>D8</t>
  </si>
  <si>
    <t>　HI5</t>
  </si>
  <si>
    <t>修正履歴を記入する欄を追加</t>
    <rPh sb="0" eb="2">
      <t>シュウセイ</t>
    </rPh>
    <rPh sb="2" eb="4">
      <t>リレキ</t>
    </rPh>
    <rPh sb="5" eb="7">
      <t>キニュウ</t>
    </rPh>
    <rPh sb="9" eb="10">
      <t>ラン</t>
    </rPh>
    <rPh sb="11" eb="13">
      <t>ツイカ</t>
    </rPh>
    <phoneticPr fontId="1"/>
  </si>
  <si>
    <t>岩内</t>
    <rPh sb="0" eb="2">
      <t>イワナイ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</si>
</sst>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
    <numFmt numFmtId="177" formatCode="00"/>
    <numFmt numFmtId="178" formatCode="[$-F400]h:mm:ss\ AM/PM"/>
    <numFmt numFmtId="179" formatCode="h:mm;@"/>
  </numFmts>
  <fonts count="33">
    <font>
      <sz val="11"/>
      <color auto="1"/>
      <name val="ＭＳ Ｐゴシック"/>
    </font>
    <font>
      <sz val="6"/>
      <color auto="1"/>
      <name val="ＭＳ Ｐゴシック"/>
    </font>
    <font>
      <sz val="10"/>
      <color auto="1"/>
      <name val="ＭＳ Ｐゴシック"/>
    </font>
    <font>
      <sz val="10"/>
      <color auto="1"/>
      <name val="ＭＳ Ｐ明朝"/>
    </font>
    <font>
      <sz val="12"/>
      <color auto="1"/>
      <name val="ＭＳ Ｐゴシック"/>
    </font>
    <font>
      <sz val="16"/>
      <color auto="1"/>
      <name val="ＭＳ Ｐゴシック"/>
    </font>
    <font>
      <sz val="11"/>
      <color auto="1"/>
      <name val="ＭＳ Ｐ明朝"/>
    </font>
    <font>
      <sz val="10"/>
      <color auto="1"/>
      <name val="ＭＳ ゴシック"/>
    </font>
    <font>
      <sz val="11"/>
      <color auto="1"/>
      <name val="ＭＳ 明朝"/>
    </font>
    <font>
      <i/>
      <sz val="11"/>
      <color auto="1"/>
      <name val="ＭＳ 明朝"/>
    </font>
    <font>
      <sz val="9"/>
      <color auto="1"/>
      <name val="ＭＳ Ｐ明朝"/>
    </font>
    <font>
      <b/>
      <u/>
      <sz val="10"/>
      <color auto="1"/>
      <name val="ＭＳ Ｐ明朝"/>
    </font>
    <font>
      <u/>
      <sz val="11"/>
      <color indexed="12"/>
      <name val="ＭＳ Ｐゴシック"/>
    </font>
    <font>
      <u/>
      <sz val="11"/>
      <color auto="1"/>
      <name val="ＭＳ Ｐゴシック"/>
    </font>
    <font>
      <i/>
      <sz val="11"/>
      <color auto="1"/>
      <name val="ＭＳ Ｐゴシック"/>
    </font>
    <font>
      <sz val="20"/>
      <color auto="1"/>
      <name val="ＭＳ Ｐゴシック"/>
    </font>
    <font>
      <sz val="12"/>
      <color rgb="FFFF0000"/>
      <name val="ＭＳ Ｐゴシック"/>
    </font>
    <font>
      <sz val="14"/>
      <color indexed="12"/>
      <name val="ＭＳ Ｐゴシック"/>
    </font>
    <font>
      <sz val="9"/>
      <color auto="1"/>
      <name val="ＭＳ Ｐゴシック"/>
    </font>
    <font>
      <sz val="8"/>
      <color auto="1"/>
      <name val="ＭＳ Ｐ明朝"/>
    </font>
    <font>
      <sz val="8"/>
      <color auto="1"/>
      <name val="ＭＳ Ｐゴシック"/>
    </font>
    <font>
      <i/>
      <sz val="10"/>
      <color auto="1"/>
      <name val="ＭＳ Ｐ明朝"/>
    </font>
    <font>
      <i/>
      <sz val="11"/>
      <color auto="1"/>
      <name val="ＭＳ Ｐ明朝"/>
    </font>
    <font>
      <sz val="11"/>
      <color indexed="10"/>
      <name val="ＭＳ Ｐ明朝"/>
    </font>
    <font>
      <sz val="10"/>
      <color indexed="10"/>
      <name val="ＭＳ Ｐ明朝"/>
    </font>
    <font>
      <sz val="11"/>
      <color rgb="FFFFFF00"/>
      <name val="ＤＨＰ特太ゴシック体"/>
    </font>
    <font>
      <sz val="11"/>
      <color rgb="FFFFFF00"/>
      <name val="ＭＳ Ｐゴシック"/>
    </font>
    <font>
      <sz val="9"/>
      <color rgb="FF92D050"/>
      <name val="ＭＳ Ｐゴシック"/>
    </font>
    <font>
      <sz val="12"/>
      <color auto="1"/>
      <name val="ＭＳ Ｐ明朝"/>
    </font>
    <font>
      <sz val="11"/>
      <color auto="1"/>
      <name val="ＭＳ Ｐゴシック"/>
    </font>
    <font>
      <sz val="12"/>
      <color auto="1"/>
      <name val="ＭＳ 明朝"/>
    </font>
    <font>
      <sz val="10"/>
      <color auto="1"/>
      <name val="ＭＳ 明朝"/>
    </font>
    <font>
      <sz val="14"/>
      <color rgb="FFFF0000"/>
      <name val="ＭＳ Ｐゴシック"/>
    </font>
  </fonts>
  <fills count="5">
    <fill>
      <patternFill patternType="none"/>
    </fill>
    <fill>
      <patternFill patternType="gray125"/>
    </fill>
    <fill>
      <patternFill patternType="solid">
        <fgColor rgb="FF92D050"/>
        <bgColor indexed="64"/>
      </patternFill>
    </fill>
    <fill>
      <patternFill patternType="solid">
        <fgColor theme="1" tint="0.15"/>
        <bgColor indexed="64"/>
      </patternFill>
    </fill>
    <fill>
      <patternFill patternType="solid">
        <fgColor theme="9" tint="0.8"/>
        <bgColor indexed="64"/>
      </patternFill>
    </fill>
  </fills>
  <borders count="162">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double">
        <color indexed="64"/>
      </left>
      <right/>
      <top style="thin">
        <color indexed="64"/>
      </top>
      <bottom/>
      <diagonal/>
    </border>
    <border>
      <left style="double">
        <color indexed="64"/>
      </left>
      <right/>
      <top style="thin">
        <color indexed="64"/>
      </top>
      <bottom style="hair">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hair">
        <color indexed="64"/>
      </top>
      <bottom style="double">
        <color indexed="64"/>
      </bottom>
      <diagonal/>
    </border>
    <border>
      <left/>
      <right/>
      <top style="double">
        <color indexed="64"/>
      </top>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double">
        <color indexed="64"/>
      </top>
      <bottom style="thin">
        <color indexed="64"/>
      </bottom>
      <diagonal/>
    </border>
    <border>
      <left style="hair">
        <color indexed="64"/>
      </left>
      <right style="hair">
        <color indexed="64"/>
      </right>
      <top style="medium">
        <color indexed="64"/>
      </top>
      <bottom/>
      <diagonal/>
    </border>
    <border>
      <left/>
      <right/>
      <top style="double">
        <color indexed="64"/>
      </top>
      <bottom style="thin">
        <color indexed="64"/>
      </bottom>
      <diagonal/>
    </border>
    <border>
      <left/>
      <right/>
      <top style="double">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double">
        <color indexed="64"/>
      </top>
      <bottom style="hair">
        <color indexed="64"/>
      </bottom>
      <diagonal/>
    </border>
    <border diagonalUp="1">
      <left style="thin">
        <color indexed="64"/>
      </left>
      <right/>
      <top style="hair">
        <color indexed="64"/>
      </top>
      <bottom style="thin">
        <color indexed="64"/>
      </bottom>
      <diagonal style="thin">
        <color indexed="64"/>
      </diagonal>
    </border>
    <border diagonalUp="1">
      <left style="thin">
        <color indexed="64"/>
      </left>
      <right/>
      <top style="hair">
        <color indexed="64"/>
      </top>
      <bottom style="medium">
        <color indexed="64"/>
      </bottom>
      <diagonal style="hair">
        <color indexed="64"/>
      </diagonal>
    </border>
    <border>
      <left/>
      <right style="thin">
        <color indexed="64"/>
      </right>
      <top style="double">
        <color indexed="64"/>
      </top>
      <bottom style="thin">
        <color indexed="64"/>
      </bottom>
      <diagonal/>
    </border>
    <border diagonalUp="1">
      <left/>
      <right/>
      <top style="hair">
        <color indexed="64"/>
      </top>
      <bottom style="thin">
        <color indexed="64"/>
      </bottom>
      <diagonal style="thin">
        <color indexed="64"/>
      </diagonal>
    </border>
    <border diagonalUp="1">
      <left/>
      <right/>
      <top style="hair">
        <color indexed="64"/>
      </top>
      <bottom style="medium">
        <color indexed="64"/>
      </bottom>
      <diagonal style="hair">
        <color indexed="64"/>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hair">
        <color indexed="64"/>
      </top>
      <bottom style="thin">
        <color indexed="64"/>
      </bottom>
      <diagonal style="thin">
        <color indexed="64"/>
      </diagonal>
    </border>
    <border diagonalUp="1">
      <left/>
      <right style="hair">
        <color indexed="64"/>
      </right>
      <top style="hair">
        <color indexed="64"/>
      </top>
      <bottom style="medium">
        <color indexed="64"/>
      </bottom>
      <diagonal style="hair">
        <color indexed="64"/>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double">
        <color indexed="64"/>
      </top>
      <bottom style="hair">
        <color indexed="64"/>
      </bottom>
      <diagonal/>
    </border>
    <border diagonalUp="1">
      <left style="hair">
        <color indexed="64"/>
      </left>
      <right/>
      <top style="hair">
        <color indexed="64"/>
      </top>
      <bottom style="thin">
        <color indexed="64"/>
      </bottom>
      <diagonal style="hair">
        <color indexed="64"/>
      </diagonal>
    </border>
    <border>
      <left style="hair">
        <color indexed="64"/>
      </left>
      <right/>
      <top style="thin">
        <color indexed="64"/>
      </top>
      <bottom style="hair">
        <color indexed="64"/>
      </bottom>
      <diagonal/>
    </border>
    <border diagonalUp="1">
      <left style="hair">
        <color indexed="64"/>
      </left>
      <right/>
      <top style="hair">
        <color indexed="64"/>
      </top>
      <bottom style="medium">
        <color indexed="64"/>
      </bottom>
      <diagonal style="hair">
        <color indexed="64"/>
      </diagonal>
    </border>
    <border diagonalUp="1">
      <left/>
      <right/>
      <top style="hair">
        <color indexed="64"/>
      </top>
      <bottom style="thin">
        <color indexed="64"/>
      </bottom>
      <diagonal style="hair">
        <color indexed="64"/>
      </diagonal>
    </border>
    <border>
      <left/>
      <right style="hair">
        <color indexed="64"/>
      </right>
      <top style="hair">
        <color indexed="64"/>
      </top>
      <bottom style="thin">
        <color indexed="64"/>
      </bottom>
      <diagonal/>
    </border>
    <border diagonalUp="1">
      <left/>
      <right style="hair">
        <color indexed="64"/>
      </right>
      <top style="hair">
        <color indexed="64"/>
      </top>
      <bottom style="thin">
        <color indexed="64"/>
      </bottom>
      <diagonal style="hair">
        <color indexed="64"/>
      </diagonal>
    </border>
    <border>
      <left/>
      <right style="hair">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hair">
        <color indexed="64"/>
      </diagonal>
    </border>
    <border diagonalUp="1">
      <left/>
      <right style="thin">
        <color indexed="64"/>
      </right>
      <top style="hair">
        <color indexed="64"/>
      </top>
      <bottom style="medium">
        <color indexed="64"/>
      </bottom>
      <diagonal style="hair">
        <color indexed="64"/>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style="double">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auto="1"/>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double">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s>
  <cellStyleXfs count="3">
    <xf numFmtId="0" fontId="0" fillId="0" borderId="0"/>
    <xf numFmtId="0" fontId="12" fillId="0" borderId="0" applyNumberFormat="0" applyFill="0" applyBorder="0" applyAlignment="0" applyProtection="0">
      <alignment vertical="top"/>
      <protection locked="0"/>
    </xf>
    <xf numFmtId="9" fontId="29" fillId="0" borderId="0" applyFill="0" applyBorder="0" applyAlignment="0" applyProtection="0"/>
  </cellStyleXfs>
  <cellXfs count="1036">
    <xf numFmtId="0" fontId="0" fillId="0" borderId="0" xfId="0"/>
    <xf numFmtId="0" fontId="2" fillId="0" borderId="0" xfId="0" applyFont="1"/>
    <xf numFmtId="0" fontId="0" fillId="0" borderId="0" xfId="0" applyAlignment="1">
      <alignment horizontal="center" vertical="top"/>
    </xf>
    <xf numFmtId="0" fontId="3" fillId="0" borderId="0" xfId="0" applyFont="1"/>
    <xf numFmtId="0" fontId="0" fillId="0" borderId="0" xfId="0" applyFont="1"/>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5" fillId="0" borderId="0" xfId="0" applyFont="1" applyBorder="1" applyAlignment="1">
      <alignment vertical="center"/>
    </xf>
    <xf numFmtId="0" fontId="6" fillId="0" borderId="0" xfId="0" applyFont="1" applyFill="1" applyBorder="1" applyAlignment="1">
      <alignmen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Fill="1" applyBorder="1" applyAlignment="1">
      <alignment horizontal="center" vertical="top"/>
    </xf>
    <xf numFmtId="0" fontId="3" fillId="0" borderId="1" xfId="0" applyFont="1" applyFill="1" applyBorder="1" applyAlignment="1">
      <alignment horizontal="center" vertical="top"/>
    </xf>
    <xf numFmtId="0" fontId="3" fillId="0" borderId="3" xfId="0" applyFont="1" applyFill="1" applyBorder="1" applyAlignment="1">
      <alignment horizontal="center" vertical="top"/>
    </xf>
    <xf numFmtId="0" fontId="6" fillId="0" borderId="3" xfId="0" applyFont="1" applyBorder="1" applyAlignment="1">
      <alignment vertical="top"/>
    </xf>
    <xf numFmtId="0" fontId="6" fillId="0" borderId="4" xfId="0" applyFont="1" applyBorder="1" applyAlignment="1">
      <alignment vertical="top" wrapText="1"/>
    </xf>
    <xf numFmtId="0" fontId="6" fillId="0" borderId="4" xfId="0" applyFont="1" applyBorder="1" applyAlignment="1">
      <alignment horizontal="right" vertical="top"/>
    </xf>
    <xf numFmtId="0" fontId="3" fillId="0" borderId="4" xfId="0" applyFont="1" applyFill="1" applyBorder="1" applyAlignment="1">
      <alignment horizontal="center" vertical="top"/>
    </xf>
    <xf numFmtId="0" fontId="0" fillId="0" borderId="4" xfId="0" applyFont="1" applyBorder="1" applyAlignment="1">
      <alignment vertical="center"/>
    </xf>
    <xf numFmtId="0" fontId="3" fillId="0" borderId="5"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vertical="top" shrinkToFit="1"/>
    </xf>
    <xf numFmtId="0" fontId="3" fillId="0" borderId="3" xfId="0" applyFont="1" applyFill="1" applyBorder="1" applyAlignment="1">
      <alignment horizontal="center" vertical="top" shrinkToFit="1"/>
    </xf>
    <xf numFmtId="0" fontId="3" fillId="0" borderId="1" xfId="0" applyFont="1" applyFill="1" applyBorder="1" applyAlignment="1">
      <alignment horizontal="left" vertical="top"/>
    </xf>
    <xf numFmtId="0" fontId="3" fillId="0" borderId="3" xfId="0" applyFont="1" applyFill="1" applyBorder="1" applyAlignment="1">
      <alignment horizontal="left" vertical="top"/>
    </xf>
    <xf numFmtId="0" fontId="2" fillId="0" borderId="7" xfId="0" applyFont="1" applyFill="1" applyBorder="1" applyAlignment="1">
      <alignment vertical="center"/>
    </xf>
    <xf numFmtId="0" fontId="2" fillId="0" borderId="0" xfId="0" applyFont="1" applyBorder="1" applyAlignment="1">
      <alignment vertical="center"/>
    </xf>
    <xf numFmtId="0" fontId="0" fillId="0" borderId="0" xfId="0" applyBorder="1" applyAlignment="1">
      <alignment vertical="center" shrinkToFit="1"/>
    </xf>
    <xf numFmtId="0" fontId="2" fillId="0" borderId="0" xfId="0" applyFont="1" applyFill="1" applyBorder="1" applyAlignment="1">
      <alignment horizontal="center" vertical="center"/>
    </xf>
    <xf numFmtId="0" fontId="7" fillId="0" borderId="8" xfId="0" applyFont="1" applyBorder="1" applyAlignment="1">
      <alignment horizontal="center" vertical="center"/>
    </xf>
    <xf numFmtId="0" fontId="2" fillId="0" borderId="7" xfId="0" applyFont="1" applyBorder="1" applyAlignment="1">
      <alignment vertical="top"/>
    </xf>
    <xf numFmtId="0" fontId="2" fillId="0" borderId="9" xfId="0" applyFont="1" applyBorder="1" applyAlignment="1">
      <alignment vertical="top" wrapText="1" shrinkToFit="1"/>
    </xf>
    <xf numFmtId="0" fontId="2" fillId="0" borderId="10" xfId="0" applyFont="1" applyFill="1" applyBorder="1" applyAlignment="1">
      <alignment vertical="top"/>
    </xf>
    <xf numFmtId="0" fontId="2" fillId="0" borderId="7" xfId="0" applyFont="1" applyFill="1" applyBorder="1" applyAlignment="1">
      <alignment horizontal="left" vertical="top"/>
    </xf>
    <xf numFmtId="0" fontId="2" fillId="0" borderId="10" xfId="0" applyFont="1" applyFill="1" applyBorder="1" applyAlignment="1">
      <alignment horizontal="right" vertical="top"/>
    </xf>
    <xf numFmtId="0" fontId="2" fillId="0" borderId="9" xfId="0" applyFont="1" applyFill="1" applyBorder="1" applyAlignment="1">
      <alignment vertical="top" shrinkToFit="1"/>
    </xf>
    <xf numFmtId="0" fontId="2" fillId="0" borderId="11" xfId="0" applyFont="1" applyFill="1" applyBorder="1" applyAlignment="1">
      <alignment vertical="top" wrapText="1" shrinkToFit="1"/>
    </xf>
    <xf numFmtId="0" fontId="2" fillId="0" borderId="12" xfId="0" applyFont="1" applyFill="1" applyBorder="1" applyAlignment="1">
      <alignment vertical="top" wrapText="1" shrinkToFit="1"/>
    </xf>
    <xf numFmtId="0" fontId="2" fillId="0" borderId="13" xfId="0" applyFont="1" applyBorder="1" applyAlignment="1">
      <alignment vertical="top" wrapText="1" shrinkToFit="1"/>
    </xf>
    <xf numFmtId="0" fontId="2" fillId="0" borderId="0" xfId="0" applyFont="1" applyBorder="1" applyAlignment="1">
      <alignment vertical="top"/>
    </xf>
    <xf numFmtId="0" fontId="2" fillId="0" borderId="7" xfId="0" applyFont="1" applyBorder="1" applyAlignment="1">
      <alignment vertical="top" wrapText="1"/>
    </xf>
    <xf numFmtId="0" fontId="2" fillId="0" borderId="13" xfId="0" applyFont="1" applyBorder="1" applyAlignment="1">
      <alignment vertical="top" wrapText="1"/>
    </xf>
    <xf numFmtId="0" fontId="2" fillId="0" borderId="10" xfId="0" applyFont="1" applyFill="1" applyBorder="1" applyAlignment="1">
      <alignment horizontal="left" vertical="top"/>
    </xf>
    <xf numFmtId="0" fontId="2" fillId="0" borderId="11" xfId="0" applyFont="1" applyFill="1" applyBorder="1" applyAlignment="1">
      <alignment horizontal="left" vertical="top" shrinkToFit="1"/>
    </xf>
    <xf numFmtId="0" fontId="2" fillId="0" borderId="0" xfId="0" applyFont="1" applyFill="1" applyBorder="1" applyAlignment="1">
      <alignment horizontal="left" vertical="top"/>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vertical="top" wrapText="1"/>
    </xf>
    <xf numFmtId="0" fontId="2" fillId="0" borderId="11" xfId="0" applyFont="1" applyBorder="1" applyAlignment="1">
      <alignment vertical="top"/>
    </xf>
    <xf numFmtId="0" fontId="2" fillId="0" borderId="11" xfId="0" applyFont="1" applyBorder="1" applyAlignment="1">
      <alignment vertical="top" wrapText="1"/>
    </xf>
    <xf numFmtId="0" fontId="0" fillId="0" borderId="12" xfId="0" applyFont="1" applyBorder="1" applyAlignment="1">
      <alignment vertical="top" wrapText="1"/>
    </xf>
    <xf numFmtId="0" fontId="2" fillId="0" borderId="12" xfId="0" applyFont="1" applyBorder="1" applyAlignment="1">
      <alignment vertical="top" wrapText="1"/>
    </xf>
    <xf numFmtId="0" fontId="2" fillId="0" borderId="9" xfId="0" applyFont="1" applyBorder="1" applyAlignment="1">
      <alignment vertical="top"/>
    </xf>
    <xf numFmtId="0" fontId="2" fillId="0" borderId="12" xfId="0" applyFont="1" applyBorder="1" applyAlignment="1">
      <alignment vertical="top"/>
    </xf>
    <xf numFmtId="0" fontId="0" fillId="0" borderId="0" xfId="0" applyAlignment="1">
      <alignment shrinkToFit="1"/>
    </xf>
    <xf numFmtId="0" fontId="7" fillId="0" borderId="14" xfId="0" applyFont="1" applyBorder="1" applyAlignment="1">
      <alignment horizontal="center" vertical="center"/>
    </xf>
    <xf numFmtId="0" fontId="2" fillId="0" borderId="15" xfId="0" applyFont="1" applyBorder="1" applyAlignment="1">
      <alignment vertical="top"/>
    </xf>
    <xf numFmtId="0" fontId="0" fillId="0" borderId="14" xfId="0" applyBorder="1" applyAlignment="1">
      <alignment vertical="top" shrinkToFit="1"/>
    </xf>
    <xf numFmtId="0" fontId="2" fillId="0" borderId="14"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5" xfId="0" applyFont="1" applyFill="1" applyBorder="1" applyAlignment="1">
      <alignment vertical="top" wrapText="1" shrinkToFit="1"/>
    </xf>
    <xf numFmtId="0" fontId="2" fillId="0" borderId="17" xfId="0" applyFont="1" applyFill="1" applyBorder="1" applyAlignment="1">
      <alignment vertical="top" wrapText="1" shrinkToFit="1"/>
    </xf>
    <xf numFmtId="0" fontId="2" fillId="0" borderId="16" xfId="0" applyFont="1" applyBorder="1" applyAlignment="1">
      <alignment vertical="top" wrapText="1" shrinkToFit="1"/>
    </xf>
    <xf numFmtId="0" fontId="2" fillId="0" borderId="15" xfId="0" applyFont="1" applyBorder="1" applyAlignment="1">
      <alignment vertical="top" wrapText="1"/>
    </xf>
    <xf numFmtId="0" fontId="2" fillId="0" borderId="16" xfId="0" applyFont="1" applyBorder="1" applyAlignment="1">
      <alignment vertical="top" wrapText="1"/>
    </xf>
    <xf numFmtId="0" fontId="0" fillId="0" borderId="15" xfId="0" applyFont="1" applyBorder="1" applyAlignment="1">
      <alignment vertical="top" shrinkToFit="1"/>
    </xf>
    <xf numFmtId="0" fontId="2" fillId="0" borderId="15" xfId="0" applyFont="1" applyBorder="1" applyAlignment="1">
      <alignment horizontal="left" vertical="top"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0" fillId="0" borderId="15" xfId="0" applyFont="1" applyBorder="1" applyAlignment="1">
      <alignment vertical="top"/>
    </xf>
    <xf numFmtId="0" fontId="0" fillId="0" borderId="15" xfId="0" applyFont="1" applyBorder="1" applyAlignment="1">
      <alignment vertical="top" wrapText="1"/>
    </xf>
    <xf numFmtId="0" fontId="0" fillId="0" borderId="17" xfId="0" applyFont="1" applyBorder="1" applyAlignment="1">
      <alignment vertical="top" wrapText="1"/>
    </xf>
    <xf numFmtId="0" fontId="4" fillId="0" borderId="0" xfId="0" applyFont="1" applyAlignment="1">
      <alignment horizontal="center" vertical="top"/>
    </xf>
    <xf numFmtId="0" fontId="0" fillId="0" borderId="0" xfId="0" applyBorder="1" applyAlignment="1">
      <alignment horizontal="center" vertical="top"/>
    </xf>
    <xf numFmtId="0" fontId="7" fillId="0" borderId="8" xfId="0" applyFont="1" applyBorder="1" applyAlignment="1">
      <alignment horizontal="center" vertical="center" wrapText="1"/>
    </xf>
    <xf numFmtId="0" fontId="8" fillId="0" borderId="7" xfId="0" applyFont="1" applyBorder="1" applyAlignment="1">
      <alignment horizontal="center" vertical="top"/>
    </xf>
    <xf numFmtId="0" fontId="8" fillId="0" borderId="8" xfId="0" applyFont="1" applyBorder="1" applyAlignment="1">
      <alignment horizontal="center" vertical="top"/>
    </xf>
    <xf numFmtId="0" fontId="6" fillId="0" borderId="10" xfId="0" applyFont="1" applyFill="1" applyBorder="1" applyAlignment="1">
      <alignment horizontal="center" vertical="top"/>
    </xf>
    <xf numFmtId="0" fontId="6" fillId="0" borderId="18" xfId="0" applyFont="1" applyFill="1" applyBorder="1" applyAlignment="1">
      <alignment horizontal="center" vertical="top"/>
    </xf>
    <xf numFmtId="0" fontId="6" fillId="0" borderId="7" xfId="0" applyFont="1" applyFill="1" applyBorder="1" applyAlignment="1">
      <alignment horizontal="center" vertical="top" shrinkToFit="1"/>
    </xf>
    <xf numFmtId="0" fontId="6" fillId="0" borderId="19" xfId="0" applyFont="1" applyFill="1" applyBorder="1" applyAlignment="1">
      <alignment horizontal="center" vertical="top" shrinkToFit="1"/>
    </xf>
    <xf numFmtId="0" fontId="8" fillId="0" borderId="18" xfId="0" applyFont="1" applyBorder="1" applyAlignment="1">
      <alignment horizontal="center" vertical="top"/>
    </xf>
    <xf numFmtId="0" fontId="8" fillId="0" borderId="0" xfId="0" applyFont="1" applyBorder="1" applyAlignment="1">
      <alignment horizontal="center" vertical="top"/>
    </xf>
    <xf numFmtId="0" fontId="8" fillId="0" borderId="20" xfId="0" applyFont="1" applyBorder="1" applyAlignment="1">
      <alignment horizontal="center" vertical="top"/>
    </xf>
    <xf numFmtId="0" fontId="8" fillId="0" borderId="10" xfId="0" applyFont="1" applyBorder="1" applyAlignment="1">
      <alignment horizontal="center" vertical="top"/>
    </xf>
    <xf numFmtId="0" fontId="8" fillId="0" borderId="19"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9" fillId="0" borderId="22" xfId="0" applyFont="1" applyBorder="1" applyAlignment="1">
      <alignment horizontal="center" vertical="top"/>
    </xf>
    <xf numFmtId="0" fontId="9" fillId="0" borderId="23" xfId="0" applyFont="1" applyBorder="1" applyAlignment="1">
      <alignment horizontal="center" vertical="top"/>
    </xf>
    <xf numFmtId="0" fontId="9" fillId="0" borderId="21" xfId="0" applyFont="1" applyBorder="1" applyAlignment="1">
      <alignment horizontal="center" vertical="top"/>
    </xf>
    <xf numFmtId="0" fontId="8" fillId="0" borderId="23" xfId="0" applyFont="1" applyBorder="1" applyAlignment="1">
      <alignment horizontal="center" vertical="top"/>
    </xf>
    <xf numFmtId="0" fontId="8" fillId="0" borderId="7" xfId="0" applyFont="1" applyBorder="1" applyAlignment="1">
      <alignment horizontal="center" vertical="top" wrapText="1"/>
    </xf>
    <xf numFmtId="0" fontId="3" fillId="0" borderId="0" xfId="0" applyFont="1" applyAlignment="1">
      <alignment vertical="center"/>
    </xf>
    <xf numFmtId="0" fontId="3" fillId="0" borderId="7" xfId="0" applyFont="1" applyBorder="1" applyAlignment="1">
      <alignment vertical="top" wrapText="1"/>
    </xf>
    <xf numFmtId="0" fontId="3" fillId="0" borderId="8" xfId="0" applyFont="1" applyBorder="1" applyAlignment="1">
      <alignment vertical="top"/>
    </xf>
    <xf numFmtId="0" fontId="3" fillId="0" borderId="10" xfId="0" applyFont="1" applyFill="1" applyBorder="1" applyAlignment="1">
      <alignment vertical="top" wrapText="1"/>
    </xf>
    <xf numFmtId="0" fontId="3" fillId="0" borderId="18" xfId="0" applyFont="1" applyBorder="1" applyAlignment="1">
      <alignment vertical="top" wrapText="1"/>
    </xf>
    <xf numFmtId="0" fontId="3" fillId="0" borderId="19" xfId="0" applyFont="1" applyFill="1" applyBorder="1" applyAlignment="1">
      <alignment vertical="top" wrapText="1"/>
    </xf>
    <xf numFmtId="0" fontId="3" fillId="0" borderId="7" xfId="0" applyFont="1" applyFill="1" applyBorder="1" applyAlignment="1">
      <alignment vertical="top"/>
    </xf>
    <xf numFmtId="0" fontId="3" fillId="0" borderId="2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vertical="top"/>
    </xf>
    <xf numFmtId="0" fontId="10" fillId="0" borderId="0" xfId="0" applyFont="1" applyBorder="1" applyAlignment="1">
      <alignment vertical="top"/>
    </xf>
    <xf numFmtId="0" fontId="11" fillId="0" borderId="0" xfId="0" applyFont="1" applyBorder="1" applyAlignment="1">
      <alignment vertical="top" wrapText="1"/>
    </xf>
    <xf numFmtId="0" fontId="3" fillId="0" borderId="0" xfId="0" applyFont="1" applyBorder="1" applyAlignment="1">
      <alignment vertical="top" shrinkToFit="1"/>
    </xf>
    <xf numFmtId="0" fontId="13" fillId="0" borderId="0" xfId="1" applyFont="1" applyBorder="1" applyAlignment="1" applyProtection="1">
      <alignment vertical="top" wrapText="1"/>
    </xf>
    <xf numFmtId="0" fontId="3" fillId="0" borderId="0" xfId="0" applyFont="1" applyBorder="1" applyAlignment="1">
      <alignment horizontal="right" vertical="center" shrinkToFit="1"/>
    </xf>
    <xf numFmtId="0" fontId="2" fillId="0" borderId="0" xfId="0" applyFont="1" applyBorder="1" applyAlignment="1">
      <alignment horizontal="right" vertical="center" shrinkToFit="1"/>
    </xf>
    <xf numFmtId="0" fontId="3" fillId="0" borderId="0" xfId="0" applyFont="1" applyBorder="1" applyAlignment="1">
      <alignment horizontal="left" vertical="top" shrinkToFit="1"/>
    </xf>
    <xf numFmtId="0" fontId="11" fillId="0" borderId="0" xfId="0" applyFont="1" applyBorder="1" applyAlignment="1">
      <alignment horizontal="left" vertical="top" shrinkToFit="1"/>
    </xf>
    <xf numFmtId="0" fontId="3" fillId="0" borderId="18" xfId="0" applyFont="1" applyBorder="1" applyAlignment="1">
      <alignment horizontal="left" vertical="top" wrapText="1"/>
    </xf>
    <xf numFmtId="0" fontId="3" fillId="0" borderId="20" xfId="0" applyFont="1" applyBorder="1" applyAlignment="1">
      <alignment vertical="top" wrapText="1"/>
    </xf>
    <xf numFmtId="0" fontId="3" fillId="0" borderId="19" xfId="0" applyFont="1" applyBorder="1" applyAlignment="1">
      <alignment horizontal="left" vertical="top" wrapText="1"/>
    </xf>
    <xf numFmtId="0" fontId="3" fillId="0" borderId="1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shrinkToFit="1"/>
    </xf>
    <xf numFmtId="0" fontId="6" fillId="0" borderId="0" xfId="0" applyFont="1" applyBorder="1" applyAlignment="1">
      <alignment vertical="top"/>
    </xf>
    <xf numFmtId="0" fontId="6" fillId="0" borderId="0"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vertical="top" wrapText="1"/>
    </xf>
    <xf numFmtId="0" fontId="0" fillId="0" borderId="20" xfId="0" applyFont="1" applyBorder="1" applyAlignment="1">
      <alignment vertical="top" wrapText="1"/>
    </xf>
    <xf numFmtId="0" fontId="14" fillId="0" borderId="7" xfId="0" applyFont="1" applyBorder="1" applyAlignment="1">
      <alignment vertical="top" wrapText="1"/>
    </xf>
    <xf numFmtId="0" fontId="6" fillId="0" borderId="8" xfId="0" applyFont="1" applyBorder="1" applyAlignment="1">
      <alignment vertical="top"/>
    </xf>
    <xf numFmtId="0" fontId="2" fillId="0" borderId="10" xfId="0" applyFont="1" applyBorder="1" applyAlignment="1">
      <alignment horizontal="center" vertical="top" shrinkToFit="1"/>
    </xf>
    <xf numFmtId="0" fontId="2" fillId="0" borderId="0" xfId="0" applyFont="1" applyBorder="1" applyAlignment="1">
      <alignment horizontal="center" vertical="top"/>
    </xf>
    <xf numFmtId="0" fontId="0" fillId="0" borderId="0" xfId="0" applyAlignment="1">
      <alignment vertical="center" shrinkToFit="1"/>
    </xf>
    <xf numFmtId="0" fontId="15" fillId="0" borderId="0" xfId="0" applyFont="1" applyAlignment="1">
      <alignment horizontal="right" vertical="top"/>
    </xf>
    <xf numFmtId="0" fontId="2" fillId="0" borderId="0" xfId="0" applyFont="1" applyBorder="1" applyAlignment="1">
      <alignment vertical="center" shrinkToFit="1"/>
    </xf>
    <xf numFmtId="0" fontId="16" fillId="0" borderId="0" xfId="0" applyFont="1" applyAlignment="1">
      <alignment horizontal="right" vertical="center"/>
    </xf>
    <xf numFmtId="0" fontId="7" fillId="0" borderId="24" xfId="0" applyFont="1" applyBorder="1" applyAlignment="1">
      <alignment horizontal="center" vertical="center" wrapText="1"/>
    </xf>
    <xf numFmtId="0" fontId="3" fillId="0" borderId="25" xfId="0" applyFont="1" applyBorder="1" applyAlignment="1">
      <alignment vertical="top" wrapText="1"/>
    </xf>
    <xf numFmtId="0" fontId="3" fillId="0" borderId="24" xfId="0" applyFont="1" applyBorder="1" applyAlignment="1">
      <alignment vertical="top"/>
    </xf>
    <xf numFmtId="0" fontId="3" fillId="0" borderId="26" xfId="0" applyFont="1" applyFill="1" applyBorder="1" applyAlignment="1">
      <alignment vertical="top" wrapText="1"/>
    </xf>
    <xf numFmtId="0" fontId="3" fillId="0" borderId="27" xfId="0" applyFont="1" applyBorder="1" applyAlignment="1">
      <alignment vertical="top" wrapText="1"/>
    </xf>
    <xf numFmtId="0" fontId="3" fillId="0" borderId="28" xfId="0" applyFont="1" applyFill="1" applyBorder="1" applyAlignment="1">
      <alignment vertical="top" wrapText="1"/>
    </xf>
    <xf numFmtId="0" fontId="3" fillId="0" borderId="25" xfId="0" applyFont="1" applyFill="1" applyBorder="1" applyAlignment="1">
      <alignment vertical="top"/>
    </xf>
    <xf numFmtId="0" fontId="3" fillId="0" borderId="29" xfId="0" applyFont="1" applyBorder="1" applyAlignment="1">
      <alignment vertical="top"/>
    </xf>
    <xf numFmtId="0" fontId="3" fillId="0" borderId="30" xfId="0" applyFont="1" applyBorder="1" applyAlignment="1">
      <alignment vertical="top" wrapText="1"/>
    </xf>
    <xf numFmtId="0" fontId="3" fillId="0" borderId="30" xfId="0" applyFont="1" applyBorder="1" applyAlignment="1">
      <alignment vertical="top"/>
    </xf>
    <xf numFmtId="0" fontId="0" fillId="0" borderId="30" xfId="0" applyFont="1" applyBorder="1" applyAlignment="1">
      <alignment vertical="top" wrapText="1"/>
    </xf>
    <xf numFmtId="0" fontId="0" fillId="0" borderId="30" xfId="0" applyFont="1" applyBorder="1" applyAlignment="1">
      <alignment vertical="top" shrinkToFit="1"/>
    </xf>
    <xf numFmtId="0" fontId="2" fillId="0" borderId="30" xfId="0" applyFont="1" applyBorder="1" applyAlignment="1">
      <alignment vertical="center" shrinkToFit="1"/>
    </xf>
    <xf numFmtId="0" fontId="6" fillId="0" borderId="30" xfId="0" applyFont="1" applyBorder="1" applyAlignment="1">
      <alignment vertical="top"/>
    </xf>
    <xf numFmtId="0" fontId="6" fillId="0" borderId="30" xfId="0" applyFont="1" applyBorder="1" applyAlignment="1">
      <alignment horizontal="left" vertical="top"/>
    </xf>
    <xf numFmtId="0" fontId="0" fillId="0" borderId="30" xfId="0" applyFont="1" applyBorder="1" applyAlignment="1">
      <alignment horizontal="left" vertical="top"/>
    </xf>
    <xf numFmtId="0" fontId="0" fillId="0" borderId="26" xfId="0" applyFont="1" applyBorder="1" applyAlignment="1">
      <alignment vertical="top" wrapText="1"/>
    </xf>
    <xf numFmtId="0" fontId="3" fillId="0" borderId="29" xfId="0" applyFont="1" applyBorder="1" applyAlignment="1">
      <alignment vertical="top" wrapText="1"/>
    </xf>
    <xf numFmtId="0" fontId="3" fillId="0" borderId="27" xfId="0" applyFont="1" applyBorder="1" applyAlignment="1">
      <alignment horizontal="left" vertical="top" wrapText="1"/>
    </xf>
    <xf numFmtId="0" fontId="0" fillId="0" borderId="29" xfId="0" applyFont="1" applyBorder="1" applyAlignment="1">
      <alignment vertical="top" wrapText="1"/>
    </xf>
    <xf numFmtId="0" fontId="3" fillId="0" borderId="28" xfId="0" applyFont="1" applyBorder="1" applyAlignment="1">
      <alignment horizontal="left" vertical="top" wrapText="1"/>
    </xf>
    <xf numFmtId="0" fontId="14" fillId="0" borderId="25" xfId="0" applyFont="1" applyBorder="1" applyAlignment="1">
      <alignment vertical="top" wrapText="1"/>
    </xf>
    <xf numFmtId="0" fontId="6" fillId="0" borderId="24" xfId="0" applyFont="1" applyBorder="1" applyAlignment="1">
      <alignment vertical="top"/>
    </xf>
    <xf numFmtId="0" fontId="6"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Alignment="1">
      <alignment vertical="top"/>
    </xf>
    <xf numFmtId="0" fontId="0" fillId="0" borderId="31" xfId="0" applyFont="1" applyFill="1" applyBorder="1" applyAlignment="1">
      <alignmen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2"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2" fillId="0" borderId="32" xfId="0" applyFont="1" applyFill="1" applyBorder="1" applyAlignment="1">
      <alignment vertical="center" textRotation="255" shrinkToFit="1"/>
    </xf>
    <xf numFmtId="0" fontId="2" fillId="0" borderId="34" xfId="0" applyFont="1" applyFill="1" applyBorder="1" applyAlignment="1">
      <alignment vertical="center" textRotation="255" shrinkToFit="1"/>
    </xf>
    <xf numFmtId="0" fontId="2" fillId="0" borderId="35" xfId="0" applyFont="1" applyFill="1" applyBorder="1" applyAlignment="1">
      <alignment vertical="center" textRotation="255" shrinkToFit="1"/>
    </xf>
    <xf numFmtId="0" fontId="4" fillId="0" borderId="0" xfId="0" applyFont="1" applyFill="1" applyAlignment="1">
      <alignment vertical="top" shrinkToFit="1"/>
    </xf>
    <xf numFmtId="0" fontId="3" fillId="0" borderId="0" xfId="0" applyFont="1" applyFill="1" applyAlignment="1">
      <alignment horizontal="center" vertical="center" shrinkToFit="1"/>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6"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38" xfId="0" applyFont="1" applyFill="1" applyBorder="1" applyAlignment="1">
      <alignment vertical="center"/>
    </xf>
    <xf numFmtId="0" fontId="2" fillId="0" borderId="30" xfId="0" applyFont="1" applyFill="1" applyBorder="1" applyAlignment="1">
      <alignment vertical="center"/>
    </xf>
    <xf numFmtId="0" fontId="2" fillId="0" borderId="39" xfId="0" applyFont="1" applyFill="1" applyBorder="1" applyAlignment="1">
      <alignment vertical="center"/>
    </xf>
    <xf numFmtId="0" fontId="0" fillId="0" borderId="0" xfId="0" applyBorder="1" applyAlignment="1">
      <alignment vertical="center"/>
    </xf>
    <xf numFmtId="0" fontId="6" fillId="0" borderId="0" xfId="0" applyFont="1" applyFill="1" applyAlignment="1" applyProtection="1">
      <alignment vertical="center"/>
      <protection locked="0"/>
    </xf>
    <xf numFmtId="0" fontId="2" fillId="0" borderId="40" xfId="0" applyFont="1" applyFill="1" applyBorder="1" applyAlignment="1">
      <alignment vertical="center"/>
    </xf>
    <xf numFmtId="0" fontId="10" fillId="0" borderId="41"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42" xfId="0" applyFont="1" applyFill="1" applyBorder="1" applyAlignment="1">
      <alignment horizontal="right" vertical="center"/>
    </xf>
    <xf numFmtId="0" fontId="10" fillId="0" borderId="43" xfId="0" applyFont="1" applyFill="1" applyBorder="1" applyAlignment="1">
      <alignment horizontal="right" vertical="center" shrinkToFit="1"/>
    </xf>
    <xf numFmtId="0" fontId="10" fillId="0" borderId="44" xfId="0" applyFont="1" applyFill="1" applyBorder="1" applyAlignment="1">
      <alignment horizontal="right" vertical="center" shrinkToFit="1"/>
    </xf>
    <xf numFmtId="0" fontId="10" fillId="0" borderId="4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46" xfId="0" applyFont="1" applyFill="1" applyBorder="1" applyAlignment="1">
      <alignment horizontal="center" vertical="center" shrinkToFit="1"/>
    </xf>
    <xf numFmtId="0" fontId="3"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protection locked="0"/>
    </xf>
    <xf numFmtId="0" fontId="2" fillId="0" borderId="3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7" xfId="0" applyFont="1" applyFill="1" applyBorder="1" applyAlignment="1">
      <alignment vertical="center"/>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20" xfId="0" applyFont="1" applyFill="1" applyBorder="1" applyAlignment="1">
      <alignment horizontal="right" vertical="center"/>
    </xf>
    <xf numFmtId="0" fontId="10" fillId="0" borderId="18" xfId="0" applyFont="1" applyFill="1" applyBorder="1" applyAlignment="1">
      <alignment horizontal="right" vertical="center" shrinkToFit="1"/>
    </xf>
    <xf numFmtId="0" fontId="10" fillId="0" borderId="48" xfId="0" applyFont="1" applyFill="1" applyBorder="1" applyAlignment="1">
      <alignment horizontal="right" vertical="center" shrinkToFit="1"/>
    </xf>
    <xf numFmtId="0" fontId="10" fillId="0" borderId="4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1" xfId="0" applyFont="1" applyFill="1" applyBorder="1" applyAlignment="1">
      <alignment horizontal="center" vertical="center" shrinkToFi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5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51" xfId="0" applyFont="1" applyFill="1" applyBorder="1" applyAlignment="1">
      <alignment horizontal="center" vertical="center"/>
    </xf>
    <xf numFmtId="0" fontId="2" fillId="0" borderId="5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46" xfId="0" applyFont="1" applyFill="1" applyBorder="1" applyAlignment="1">
      <alignment horizontal="center" vertical="center"/>
    </xf>
    <xf numFmtId="0" fontId="2" fillId="0" borderId="55" xfId="0" applyFont="1" applyFill="1" applyBorder="1" applyAlignment="1">
      <alignment vertical="center"/>
    </xf>
    <xf numFmtId="0" fontId="6" fillId="0" borderId="5" xfId="0" applyFont="1" applyFill="1" applyBorder="1" applyAlignment="1">
      <alignment vertical="center"/>
    </xf>
    <xf numFmtId="0" fontId="6" fillId="0" borderId="52" xfId="0" applyFont="1" applyFill="1" applyBorder="1" applyAlignment="1">
      <alignment vertical="center"/>
    </xf>
    <xf numFmtId="0" fontId="2" fillId="0" borderId="5" xfId="0" applyFont="1" applyFill="1" applyBorder="1" applyAlignment="1">
      <alignment vertical="center"/>
    </xf>
    <xf numFmtId="0" fontId="2" fillId="0" borderId="46" xfId="0" applyFont="1" applyFill="1" applyBorder="1" applyAlignment="1">
      <alignment horizontal="right" vertical="center"/>
    </xf>
    <xf numFmtId="0" fontId="2" fillId="0" borderId="47" xfId="0" applyFont="1" applyFill="1" applyBorder="1" applyAlignment="1">
      <alignment vertical="center" shrinkToFit="1"/>
    </xf>
    <xf numFmtId="0" fontId="2" fillId="0" borderId="56" xfId="0" applyFont="1" applyFill="1" applyBorder="1" applyAlignment="1">
      <alignment horizontal="left"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58" xfId="0" applyFont="1" applyFill="1" applyBorder="1" applyAlignment="1">
      <alignment horizontal="center" vertical="center"/>
    </xf>
    <xf numFmtId="0" fontId="2" fillId="0" borderId="6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1" xfId="0" applyFont="1" applyFill="1" applyBorder="1" applyAlignment="1">
      <alignment horizontal="center" vertical="center"/>
    </xf>
    <xf numFmtId="0" fontId="0" fillId="0" borderId="36" xfId="0" applyFont="1" applyFill="1" applyBorder="1" applyAlignment="1">
      <alignment vertical="center"/>
    </xf>
    <xf numFmtId="0" fontId="0" fillId="0" borderId="0" xfId="0" applyFont="1" applyFill="1" applyBorder="1" applyAlignment="1"/>
    <xf numFmtId="0" fontId="0" fillId="0" borderId="59" xfId="0" applyFont="1" applyFill="1" applyBorder="1"/>
    <xf numFmtId="0" fontId="2" fillId="0" borderId="31" xfId="0" applyFont="1" applyFill="1" applyBorder="1" applyAlignment="1">
      <alignment horizontal="right" vertical="center"/>
    </xf>
    <xf numFmtId="0" fontId="10" fillId="0" borderId="20"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48" xfId="0" applyFont="1" applyFill="1" applyBorder="1" applyAlignment="1">
      <alignment horizontal="left" vertical="center" shrinkToFit="1"/>
    </xf>
    <xf numFmtId="0" fontId="2" fillId="0" borderId="61" xfId="0" applyFont="1" applyFill="1" applyBorder="1" applyAlignment="1">
      <alignment vertical="center"/>
    </xf>
    <xf numFmtId="0" fontId="2" fillId="0" borderId="57" xfId="0" applyFont="1" applyFill="1" applyBorder="1" applyAlignment="1">
      <alignment vertical="center"/>
    </xf>
    <xf numFmtId="0" fontId="2" fillId="0" borderId="58" xfId="0" applyFont="1" applyFill="1" applyBorder="1" applyAlignment="1">
      <alignment vertical="center"/>
    </xf>
    <xf numFmtId="0" fontId="2" fillId="0" borderId="59" xfId="0" applyFont="1" applyFill="1" applyBorder="1" applyAlignment="1">
      <alignment horizontal="right" vertical="center"/>
    </xf>
    <xf numFmtId="0" fontId="2" fillId="0" borderId="58" xfId="0" applyFont="1" applyFill="1" applyBorder="1" applyAlignment="1">
      <alignment vertical="center" shrinkToFit="1"/>
    </xf>
    <xf numFmtId="0" fontId="2" fillId="0" borderId="47" xfId="0" applyFont="1" applyFill="1" applyBorder="1" applyAlignment="1">
      <alignment horizontal="left" vertical="center"/>
    </xf>
    <xf numFmtId="0" fontId="2" fillId="0" borderId="62" xfId="0" applyFont="1" applyFill="1" applyBorder="1" applyAlignment="1">
      <alignment horizontal="left" vertical="center" shrinkToFit="1"/>
    </xf>
    <xf numFmtId="0" fontId="2" fillId="0" borderId="36" xfId="0" applyFont="1" applyFill="1" applyBorder="1" applyAlignment="1">
      <alignment vertical="center"/>
    </xf>
    <xf numFmtId="0" fontId="10" fillId="0" borderId="20" xfId="0" applyFont="1" applyFill="1" applyBorder="1" applyAlignment="1">
      <alignment shrinkToFit="1"/>
    </xf>
    <xf numFmtId="0" fontId="10" fillId="0" borderId="18" xfId="0" applyFont="1" applyFill="1" applyBorder="1" applyAlignment="1">
      <alignment shrinkToFit="1"/>
    </xf>
    <xf numFmtId="0" fontId="10" fillId="0" borderId="48" xfId="0" applyFont="1" applyFill="1" applyBorder="1" applyAlignment="1">
      <alignment shrinkToFit="1"/>
    </xf>
    <xf numFmtId="0" fontId="10" fillId="0" borderId="63"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7" fillId="0" borderId="0" xfId="0" applyFont="1" applyAlignment="1">
      <alignment vertical="center"/>
    </xf>
    <xf numFmtId="0" fontId="18" fillId="0" borderId="63"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8" fillId="0" borderId="64"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59" xfId="0" applyFont="1" applyFill="1" applyBorder="1" applyAlignment="1">
      <alignment vertical="center"/>
    </xf>
    <xf numFmtId="0" fontId="3" fillId="0" borderId="31" xfId="0" applyFont="1" applyFill="1" applyBorder="1" applyAlignment="1">
      <alignment vertical="center"/>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9" xfId="0" applyFont="1" applyFill="1" applyBorder="1" applyAlignment="1">
      <alignment shrinkToFit="1"/>
    </xf>
    <xf numFmtId="0" fontId="10" fillId="0" borderId="27" xfId="0" applyFont="1" applyFill="1" applyBorder="1" applyAlignment="1">
      <alignment shrinkToFit="1"/>
    </xf>
    <xf numFmtId="0" fontId="10" fillId="0" borderId="65" xfId="0" applyFont="1" applyFill="1" applyBorder="1" applyAlignment="1">
      <alignment shrinkToFit="1"/>
    </xf>
    <xf numFmtId="0" fontId="18" fillId="0" borderId="66"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3" fillId="0" borderId="47" xfId="0" applyFont="1" applyFill="1" applyBorder="1" applyAlignment="1">
      <alignment horizontal="left" vertical="center"/>
    </xf>
    <xf numFmtId="0" fontId="6" fillId="0" borderId="36" xfId="0" applyFont="1" applyFill="1" applyBorder="1" applyAlignment="1">
      <alignment vertical="center"/>
    </xf>
    <xf numFmtId="0" fontId="10" fillId="0" borderId="68" xfId="0" applyFont="1" applyFill="1" applyBorder="1" applyAlignment="1">
      <alignment horizontal="center" vertical="center" shrinkToFit="1"/>
    </xf>
    <xf numFmtId="0" fontId="10" fillId="0" borderId="52" xfId="0" applyFont="1" applyFill="1" applyBorder="1" applyAlignment="1" applyProtection="1">
      <alignment vertical="center" shrinkToFit="1"/>
      <protection locked="0"/>
    </xf>
    <xf numFmtId="0" fontId="10" fillId="0" borderId="43" xfId="0" applyFont="1" applyFill="1" applyBorder="1" applyAlignment="1" applyProtection="1">
      <alignment vertical="center" shrinkToFit="1"/>
      <protection locked="0"/>
    </xf>
    <xf numFmtId="0" fontId="10" fillId="0" borderId="44" xfId="0" applyFont="1" applyFill="1" applyBorder="1" applyAlignment="1" applyProtection="1">
      <alignment vertical="center" shrinkToFit="1"/>
      <protection locked="0"/>
    </xf>
    <xf numFmtId="0" fontId="10" fillId="0" borderId="69" xfId="0" applyFont="1" applyFill="1" applyBorder="1" applyAlignment="1">
      <alignment vertical="center" shrinkToFit="1"/>
    </xf>
    <xf numFmtId="0" fontId="10" fillId="0" borderId="70" xfId="0" applyFont="1" applyFill="1" applyBorder="1" applyAlignment="1">
      <alignment vertical="center" shrinkToFit="1"/>
    </xf>
    <xf numFmtId="0" fontId="10" fillId="0" borderId="42" xfId="0" applyFont="1" applyFill="1" applyBorder="1" applyAlignment="1" applyProtection="1">
      <alignment vertical="center" shrinkToFit="1"/>
      <protection locked="0"/>
    </xf>
    <xf numFmtId="0" fontId="10" fillId="0" borderId="71" xfId="0" applyFont="1" applyFill="1" applyBorder="1" applyAlignment="1">
      <alignment vertical="center"/>
    </xf>
    <xf numFmtId="0" fontId="2" fillId="0" borderId="72" xfId="0" applyFont="1" applyFill="1" applyBorder="1" applyAlignment="1">
      <alignment horizontal="left" vertical="center" shrinkToFit="1"/>
    </xf>
    <xf numFmtId="0" fontId="3" fillId="0" borderId="25"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36" xfId="0" applyFont="1" applyFill="1" applyBorder="1" applyAlignment="1">
      <alignment vertical="center"/>
    </xf>
    <xf numFmtId="0" fontId="3" fillId="0" borderId="59" xfId="0" applyNumberFormat="1" applyFont="1" applyFill="1" applyBorder="1" applyAlignment="1">
      <alignment vertical="center"/>
    </xf>
    <xf numFmtId="0" fontId="10" fillId="0" borderId="59" xfId="0" applyFont="1" applyFill="1" applyBorder="1" applyAlignment="1" applyProtection="1">
      <alignment vertical="center" shrinkToFit="1"/>
      <protection locked="0"/>
    </xf>
    <xf numFmtId="0" fontId="10" fillId="0" borderId="18" xfId="0" applyFont="1" applyFill="1" applyBorder="1" applyAlignment="1" applyProtection="1">
      <alignment vertical="center" shrinkToFit="1"/>
      <protection locked="0"/>
    </xf>
    <xf numFmtId="0" fontId="10" fillId="0" borderId="48" xfId="0" applyFont="1" applyFill="1" applyBorder="1" applyAlignment="1" applyProtection="1">
      <alignment vertical="center" shrinkToFit="1"/>
      <protection locked="0"/>
    </xf>
    <xf numFmtId="0" fontId="10" fillId="0" borderId="63" xfId="0" applyFont="1" applyFill="1" applyBorder="1" applyAlignment="1">
      <alignment vertical="center" shrinkToFit="1"/>
    </xf>
    <xf numFmtId="0" fontId="10" fillId="0" borderId="73" xfId="0" applyFont="1" applyFill="1" applyBorder="1" applyAlignment="1">
      <alignment vertical="center" shrinkToFit="1"/>
    </xf>
    <xf numFmtId="0" fontId="10" fillId="0" borderId="20" xfId="0" applyFont="1" applyFill="1" applyBorder="1" applyAlignment="1" applyProtection="1">
      <alignment vertical="center" shrinkToFit="1"/>
      <protection locked="0"/>
    </xf>
    <xf numFmtId="0" fontId="10" fillId="0" borderId="74" xfId="0" applyFont="1" applyFill="1" applyBorder="1" applyAlignment="1">
      <alignment vertical="center"/>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19" fillId="0" borderId="62"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6"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9" xfId="0" applyFont="1" applyFill="1" applyBorder="1" applyAlignment="1">
      <alignment horizontal="left" vertical="center"/>
    </xf>
    <xf numFmtId="0" fontId="20" fillId="0" borderId="47" xfId="0" applyFont="1" applyFill="1" applyBorder="1" applyAlignment="1">
      <alignment horizontal="center" vertical="center" wrapText="1"/>
    </xf>
    <xf numFmtId="0" fontId="3" fillId="0" borderId="0" xfId="0" applyFont="1" applyFill="1" applyAlignment="1">
      <alignment horizontal="distributed" vertical="center"/>
    </xf>
    <xf numFmtId="0" fontId="3" fillId="0" borderId="0" xfId="0" applyFont="1" applyFill="1" applyAlignment="1">
      <alignment vertical="center" shrinkToFit="1"/>
    </xf>
    <xf numFmtId="0" fontId="2" fillId="0" borderId="75" xfId="0" applyFont="1" applyFill="1" applyBorder="1" applyAlignment="1">
      <alignment horizontal="left" vertical="center"/>
    </xf>
    <xf numFmtId="0" fontId="2" fillId="0" borderId="76" xfId="0" applyFont="1" applyFill="1" applyBorder="1" applyAlignment="1">
      <alignment vertical="center"/>
    </xf>
    <xf numFmtId="0" fontId="2" fillId="0" borderId="77" xfId="0" applyFont="1" applyFill="1" applyBorder="1" applyAlignment="1">
      <alignment vertical="center"/>
    </xf>
    <xf numFmtId="0" fontId="2" fillId="0" borderId="78" xfId="0" applyFont="1" applyFill="1" applyBorder="1" applyAlignment="1">
      <alignment horizontal="right" vertical="center"/>
    </xf>
    <xf numFmtId="0" fontId="2" fillId="0" borderId="77" xfId="0" applyFont="1" applyFill="1" applyBorder="1" applyAlignment="1">
      <alignment vertical="center" shrinkToFit="1"/>
    </xf>
    <xf numFmtId="0" fontId="3" fillId="0" borderId="2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2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2" fillId="0" borderId="36" xfId="0" applyFont="1" applyFill="1" applyBorder="1" applyAlignment="1">
      <alignment vertical="center" shrinkToFit="1"/>
    </xf>
    <xf numFmtId="0" fontId="2" fillId="0" borderId="0" xfId="0" applyFont="1" applyFill="1" applyAlignment="1">
      <alignment vertical="center" shrinkToFit="1"/>
    </xf>
    <xf numFmtId="0" fontId="21" fillId="0" borderId="59" xfId="0" applyFont="1" applyFill="1" applyBorder="1" applyAlignment="1">
      <alignment horizontal="right" vertical="center" shrinkToFit="1"/>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80" xfId="0" applyFont="1" applyFill="1" applyBorder="1" applyAlignment="1" applyProtection="1">
      <alignment vertical="center"/>
      <protection locked="0"/>
    </xf>
    <xf numFmtId="0" fontId="10" fillId="0" borderId="78" xfId="0" applyFont="1" applyFill="1" applyBorder="1" applyAlignment="1">
      <alignment horizontal="left" vertical="center"/>
    </xf>
    <xf numFmtId="0" fontId="10" fillId="0" borderId="81" xfId="0" applyFont="1" applyFill="1" applyBorder="1" applyAlignment="1">
      <alignment vertical="center"/>
    </xf>
    <xf numFmtId="0" fontId="10" fillId="0" borderId="82" xfId="0" applyFont="1" applyFill="1" applyBorder="1" applyAlignment="1">
      <alignment vertical="center"/>
    </xf>
    <xf numFmtId="0" fontId="3" fillId="0" borderId="83" xfId="0" applyFont="1" applyFill="1" applyBorder="1" applyAlignment="1">
      <alignment horizontal="center" vertical="center"/>
    </xf>
    <xf numFmtId="0" fontId="3" fillId="0" borderId="83" xfId="0" applyFont="1" applyFill="1" applyBorder="1" applyAlignment="1" applyProtection="1">
      <alignment vertical="center"/>
      <protection locked="0"/>
    </xf>
    <xf numFmtId="0" fontId="6" fillId="0" borderId="84" xfId="0" applyFont="1" applyFill="1" applyBorder="1" applyAlignment="1">
      <alignment vertical="center"/>
    </xf>
    <xf numFmtId="0" fontId="6" fillId="0" borderId="13" xfId="0" applyFont="1" applyFill="1" applyBorder="1" applyAlignment="1">
      <alignment horizontal="left" vertical="center"/>
    </xf>
    <xf numFmtId="0" fontId="6" fillId="0" borderId="84" xfId="0" applyFont="1" applyFill="1" applyBorder="1" applyAlignment="1">
      <alignment horizontal="left" vertical="center"/>
    </xf>
    <xf numFmtId="0" fontId="3" fillId="0" borderId="85" xfId="0" applyFont="1" applyFill="1" applyBorder="1" applyAlignment="1" applyProtection="1">
      <alignment vertical="center"/>
      <protection locked="0"/>
    </xf>
    <xf numFmtId="0" fontId="6" fillId="0" borderId="86" xfId="0" applyFont="1" applyFill="1" applyBorder="1" applyAlignment="1" applyProtection="1">
      <alignment horizontal="center" vertical="center"/>
      <protection locked="0"/>
    </xf>
    <xf numFmtId="0" fontId="3" fillId="0" borderId="59" xfId="0" applyFont="1" applyFill="1" applyBorder="1" applyAlignment="1">
      <alignment horizontal="right" vertical="center" shrinkToFit="1"/>
    </xf>
    <xf numFmtId="0" fontId="10" fillId="0" borderId="87" xfId="0" applyFont="1" applyFill="1" applyBorder="1" applyAlignment="1">
      <alignment horizontal="center" vertical="center" shrinkToFit="1"/>
    </xf>
    <xf numFmtId="0" fontId="10" fillId="0" borderId="84" xfId="0" applyFont="1" applyFill="1" applyBorder="1" applyAlignment="1" applyProtection="1">
      <alignment vertical="center" shrinkToFit="1"/>
      <protection locked="0"/>
    </xf>
    <xf numFmtId="0" fontId="10" fillId="0" borderId="85" xfId="0" applyFont="1" applyFill="1" applyBorder="1" applyAlignment="1" applyProtection="1">
      <alignment vertical="center" shrinkToFit="1"/>
      <protection locked="0"/>
    </xf>
    <xf numFmtId="0" fontId="10" fillId="0" borderId="88" xfId="0" applyFont="1" applyFill="1" applyBorder="1" applyAlignment="1" applyProtection="1">
      <alignment vertical="center" shrinkToFit="1"/>
      <protection locked="0"/>
    </xf>
    <xf numFmtId="0" fontId="10" fillId="0" borderId="89" xfId="0" applyFont="1" applyFill="1" applyBorder="1" applyAlignment="1">
      <alignment vertical="center" shrinkToFit="1"/>
    </xf>
    <xf numFmtId="0" fontId="10" fillId="0" borderId="90" xfId="0" applyFont="1" applyFill="1" applyBorder="1" applyAlignment="1">
      <alignment horizontal="left" vertical="center"/>
    </xf>
    <xf numFmtId="0" fontId="10" fillId="0" borderId="91" xfId="0" applyFont="1" applyFill="1" applyBorder="1" applyAlignment="1" applyProtection="1">
      <alignment vertical="center" shrinkToFit="1"/>
      <protection locked="0"/>
    </xf>
    <xf numFmtId="0" fontId="10" fillId="0" borderId="92" xfId="0" applyFont="1" applyFill="1" applyBorder="1" applyAlignment="1">
      <alignment vertical="center"/>
    </xf>
    <xf numFmtId="0" fontId="3" fillId="0" borderId="37" xfId="0" applyFont="1" applyFill="1" applyBorder="1" applyAlignment="1">
      <alignment horizontal="center" vertical="center"/>
    </xf>
    <xf numFmtId="0" fontId="3" fillId="0" borderId="37" xfId="0" applyFont="1" applyFill="1" applyBorder="1" applyAlignment="1" applyProtection="1">
      <alignment vertical="center"/>
      <protection locked="0"/>
    </xf>
    <xf numFmtId="0" fontId="6" fillId="0" borderId="0" xfId="0" applyFont="1" applyFill="1" applyBorder="1" applyAlignment="1">
      <alignment horizontal="left" vertical="center"/>
    </xf>
    <xf numFmtId="0" fontId="6" fillId="0" borderId="59" xfId="0" applyFont="1" applyFill="1" applyBorder="1" applyAlignment="1">
      <alignment horizontal="left" vertical="center"/>
    </xf>
    <xf numFmtId="0" fontId="3" fillId="0" borderId="18" xfId="0" applyFont="1" applyFill="1" applyBorder="1" applyAlignment="1" applyProtection="1">
      <alignment vertical="center"/>
      <protection locked="0"/>
    </xf>
    <xf numFmtId="0" fontId="6" fillId="0" borderId="64" xfId="0" applyFont="1" applyFill="1" applyBorder="1" applyAlignment="1" applyProtection="1">
      <alignment horizontal="center" vertical="center"/>
      <protection locked="0"/>
    </xf>
    <xf numFmtId="0" fontId="6" fillId="0" borderId="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59" xfId="0" applyFont="1" applyFill="1" applyBorder="1" applyAlignment="1" applyProtection="1">
      <alignment vertical="center"/>
      <protection locked="0"/>
    </xf>
    <xf numFmtId="0" fontId="10" fillId="0" borderId="93" xfId="0" applyFont="1" applyFill="1" applyBorder="1" applyAlignment="1">
      <alignment vertical="center"/>
    </xf>
    <xf numFmtId="0" fontId="6" fillId="0" borderId="0" xfId="0" applyFont="1" applyFill="1" applyAlignment="1">
      <alignment horizontal="distributed" vertical="center"/>
    </xf>
    <xf numFmtId="0" fontId="3"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2" fillId="0" borderId="59" xfId="0" applyFont="1" applyFill="1" applyBorder="1" applyAlignment="1">
      <alignment vertical="center"/>
    </xf>
    <xf numFmtId="0" fontId="3" fillId="0" borderId="0" xfId="0" applyFont="1" applyFill="1" applyAlignment="1">
      <alignment horizontal="center" vertical="center"/>
    </xf>
    <xf numFmtId="0" fontId="19" fillId="0" borderId="60"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2" fillId="0" borderId="36" xfId="0" applyFont="1" applyFill="1" applyBorder="1" applyAlignment="1">
      <alignment vertical="center"/>
    </xf>
    <xf numFmtId="0" fontId="22" fillId="0" borderId="0" xfId="0" applyFont="1" applyFill="1" applyBorder="1" applyAlignment="1">
      <alignment vertical="center"/>
    </xf>
    <xf numFmtId="0" fontId="10" fillId="0" borderId="94" xfId="0" applyFont="1" applyFill="1" applyBorder="1" applyAlignment="1">
      <alignment horizontal="center" vertical="center" shrinkToFit="1"/>
    </xf>
    <xf numFmtId="0" fontId="10" fillId="0" borderId="78" xfId="0" applyFont="1" applyFill="1" applyBorder="1" applyAlignment="1">
      <alignment vertical="center"/>
    </xf>
    <xf numFmtId="0" fontId="10" fillId="0" borderId="79" xfId="0" applyFont="1" applyFill="1" applyBorder="1" applyAlignment="1">
      <alignment vertical="center"/>
    </xf>
    <xf numFmtId="0" fontId="10" fillId="0" borderId="95" xfId="0" applyFont="1" applyFill="1" applyBorder="1" applyAlignment="1">
      <alignment vertical="center"/>
    </xf>
    <xf numFmtId="0" fontId="2" fillId="0" borderId="0" xfId="0" applyFont="1" applyFill="1" applyAlignment="1" applyProtection="1">
      <alignment vertical="center"/>
      <protection locked="0"/>
    </xf>
    <xf numFmtId="0" fontId="3" fillId="0" borderId="64" xfId="0" applyFont="1" applyFill="1" applyBorder="1" applyAlignment="1">
      <alignment vertical="center"/>
    </xf>
    <xf numFmtId="0" fontId="10" fillId="0" borderId="36" xfId="0" applyFont="1" applyFill="1" applyBorder="1" applyAlignment="1">
      <alignment vertical="center"/>
    </xf>
    <xf numFmtId="0" fontId="10" fillId="0" borderId="0" xfId="0" applyFont="1" applyFill="1" applyBorder="1" applyAlignment="1">
      <alignment vertical="center"/>
    </xf>
    <xf numFmtId="0" fontId="0" fillId="0" borderId="59" xfId="0" applyFont="1" applyFill="1" applyBorder="1" applyAlignment="1">
      <alignment vertical="center"/>
    </xf>
    <xf numFmtId="0" fontId="10" fillId="0" borderId="84" xfId="0" applyNumberFormat="1" applyFont="1" applyFill="1" applyBorder="1" applyAlignment="1">
      <alignment vertical="center" shrinkToFit="1"/>
    </xf>
    <xf numFmtId="0" fontId="10" fillId="0" borderId="90" xfId="0" applyFont="1" applyFill="1" applyBorder="1" applyAlignment="1">
      <alignment vertical="center"/>
    </xf>
    <xf numFmtId="0" fontId="2" fillId="0" borderId="0" xfId="0" applyFont="1" applyFill="1" applyAlignment="1" applyProtection="1">
      <alignment vertical="center" shrinkToFit="1"/>
      <protection locked="0"/>
    </xf>
    <xf numFmtId="0" fontId="3" fillId="0" borderId="0" xfId="0" applyFont="1" applyFill="1" applyAlignment="1" applyProtection="1">
      <alignment vertical="center"/>
      <protection locked="0"/>
    </xf>
    <xf numFmtId="0" fontId="10" fillId="0" borderId="59" xfId="0" applyNumberFormat="1" applyFont="1" applyFill="1" applyBorder="1" applyAlignment="1">
      <alignment vertical="center" shrinkToFit="1"/>
    </xf>
    <xf numFmtId="0" fontId="10" fillId="0" borderId="63" xfId="0" applyFont="1" applyFill="1" applyBorder="1" applyAlignment="1">
      <alignment shrinkToFit="1"/>
    </xf>
    <xf numFmtId="0" fontId="10" fillId="0" borderId="93" xfId="0" applyFont="1" applyFill="1" applyBorder="1" applyAlignment="1"/>
    <xf numFmtId="0" fontId="10" fillId="0" borderId="20" xfId="0" applyFont="1" applyFill="1" applyBorder="1" applyAlignment="1" applyProtection="1">
      <alignment shrinkToFit="1"/>
      <protection locked="0"/>
    </xf>
    <xf numFmtId="0" fontId="10" fillId="0" borderId="74" xfId="0" applyFont="1" applyFill="1" applyBorder="1" applyAlignment="1"/>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23" fillId="0" borderId="0" xfId="0" applyFont="1" applyFill="1" applyBorder="1" applyAlignment="1">
      <alignment horizontal="left" vertical="center"/>
    </xf>
    <xf numFmtId="0" fontId="3" fillId="0" borderId="64" xfId="0" applyFont="1" applyFill="1" applyBorder="1" applyAlignment="1" applyProtection="1">
      <alignment horizontal="center" vertical="center"/>
    </xf>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19" fillId="0" borderId="96" xfId="0" applyFont="1" applyFill="1" applyBorder="1" applyAlignment="1">
      <alignment horizontal="center" vertical="center" shrinkToFit="1"/>
    </xf>
    <xf numFmtId="0" fontId="10" fillId="0" borderId="97"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00"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65" xfId="0" applyFont="1" applyFill="1" applyBorder="1" applyAlignment="1" applyProtection="1">
      <alignment vertical="center"/>
      <protection locked="0"/>
    </xf>
    <xf numFmtId="0" fontId="10" fillId="0" borderId="100" xfId="0" applyFont="1" applyFill="1" applyBorder="1" applyAlignment="1" applyProtection="1">
      <alignment vertical="center"/>
      <protection locked="0"/>
    </xf>
    <xf numFmtId="0" fontId="10" fillId="0" borderId="101" xfId="0" applyFont="1" applyFill="1" applyBorder="1" applyAlignment="1"/>
    <xf numFmtId="0" fontId="10" fillId="0" borderId="102" xfId="0" applyFont="1" applyFill="1" applyBorder="1" applyAlignment="1"/>
    <xf numFmtId="0" fontId="23" fillId="0" borderId="0" xfId="0" applyFont="1" applyBorder="1" applyAlignment="1">
      <alignment vertical="center"/>
    </xf>
    <xf numFmtId="0" fontId="6" fillId="0" borderId="20" xfId="0" applyFont="1" applyFill="1" applyBorder="1" applyAlignment="1">
      <alignment horizontal="right" vertical="center" shrinkToFit="1"/>
    </xf>
    <xf numFmtId="0" fontId="6" fillId="0" borderId="18" xfId="0" applyFont="1" applyFill="1" applyBorder="1" applyAlignment="1">
      <alignment horizontal="right" vertical="center" shrinkToFit="1"/>
    </xf>
    <xf numFmtId="0" fontId="6" fillId="0" borderId="19"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19" fillId="0" borderId="62" xfId="0" applyFont="1" applyFill="1" applyBorder="1" applyAlignment="1">
      <alignment horizontal="center" vertical="center" wrapText="1"/>
    </xf>
    <xf numFmtId="0" fontId="10" fillId="0" borderId="68" xfId="0" applyFont="1" applyFill="1" applyBorder="1" applyAlignment="1">
      <alignment horizontal="center" vertical="center"/>
    </xf>
    <xf numFmtId="0" fontId="10" fillId="0" borderId="52" xfId="0" applyFont="1" applyFill="1" applyBorder="1" applyAlignment="1">
      <alignment vertical="center" shrinkToFit="1"/>
    </xf>
    <xf numFmtId="176" fontId="10" fillId="0" borderId="68" xfId="0" applyNumberFormat="1" applyFont="1" applyFill="1" applyBorder="1" applyAlignment="1">
      <alignment vertical="center" shrinkToFit="1"/>
    </xf>
    <xf numFmtId="176" fontId="10" fillId="0" borderId="103" xfId="0" applyNumberFormat="1" applyFont="1" applyFill="1" applyBorder="1" applyAlignment="1">
      <alignment vertical="center" shrinkToFit="1"/>
    </xf>
    <xf numFmtId="0" fontId="3" fillId="0" borderId="0" xfId="0" applyFont="1" applyFill="1" applyAlignment="1" applyProtection="1">
      <alignment vertical="center" shrinkToFit="1"/>
      <protection locked="0"/>
    </xf>
    <xf numFmtId="0" fontId="3" fillId="0" borderId="104" xfId="0" applyFont="1" applyFill="1" applyBorder="1" applyAlignment="1" applyProtection="1">
      <alignment horizontal="center" vertical="center"/>
    </xf>
    <xf numFmtId="0" fontId="0" fillId="0" borderId="20" xfId="0" applyFill="1" applyBorder="1" applyAlignment="1">
      <alignment vertical="center" shrinkToFit="1"/>
    </xf>
    <xf numFmtId="0" fontId="0" fillId="0" borderId="18" xfId="0" applyFill="1" applyBorder="1" applyAlignment="1">
      <alignment vertical="center" shrinkToFit="1"/>
    </xf>
    <xf numFmtId="0" fontId="0" fillId="0" borderId="19" xfId="0" applyFill="1" applyBorder="1" applyAlignment="1">
      <alignment vertical="center" shrinkToFit="1"/>
    </xf>
    <xf numFmtId="0" fontId="6" fillId="0" borderId="2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10" fillId="0" borderId="19" xfId="0" applyFont="1" applyFill="1" applyBorder="1" applyAlignment="1">
      <alignment horizontal="center" vertical="center"/>
    </xf>
    <xf numFmtId="176" fontId="10" fillId="0" borderId="19" xfId="0" applyNumberFormat="1" applyFont="1" applyFill="1" applyBorder="1" applyAlignment="1">
      <alignment vertical="center" shrinkToFit="1"/>
    </xf>
    <xf numFmtId="176" fontId="10" fillId="0" borderId="64" xfId="0" applyNumberFormat="1" applyFont="1" applyFill="1" applyBorder="1" applyAlignment="1">
      <alignment vertical="center" shrinkToFit="1"/>
    </xf>
    <xf numFmtId="0" fontId="23" fillId="0" borderId="0" xfId="0" applyFont="1" applyFill="1" applyBorder="1" applyAlignment="1">
      <alignment horizontal="center" vertical="center"/>
    </xf>
    <xf numFmtId="0" fontId="3" fillId="0" borderId="86" xfId="0" applyFont="1" applyFill="1" applyBorder="1" applyAlignment="1" applyProtection="1">
      <alignment horizontal="center" vertical="center"/>
    </xf>
    <xf numFmtId="0" fontId="10" fillId="0" borderId="4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3" fillId="0" borderId="59" xfId="0" applyFont="1" applyFill="1" applyBorder="1" applyAlignment="1">
      <alignment horizontal="right" vertical="center"/>
    </xf>
    <xf numFmtId="0" fontId="10" fillId="0" borderId="80" xfId="0" applyFont="1" applyFill="1" applyBorder="1" applyAlignment="1">
      <alignment vertical="center"/>
    </xf>
    <xf numFmtId="0" fontId="10" fillId="0" borderId="94" xfId="0" applyFont="1" applyFill="1" applyBorder="1" applyAlignment="1">
      <alignment vertical="center"/>
    </xf>
    <xf numFmtId="0" fontId="10" fillId="0" borderId="104" xfId="0" applyFont="1" applyFill="1" applyBorder="1" applyAlignment="1">
      <alignment vertical="center"/>
    </xf>
    <xf numFmtId="0" fontId="19" fillId="0" borderId="59" xfId="0" applyFont="1" applyFill="1" applyBorder="1" applyAlignment="1" applyProtection="1">
      <alignment vertical="center"/>
      <protection locked="0"/>
    </xf>
    <xf numFmtId="0" fontId="10" fillId="0" borderId="87" xfId="0" applyFont="1" applyFill="1" applyBorder="1" applyAlignment="1">
      <alignment horizontal="center" vertical="center"/>
    </xf>
    <xf numFmtId="176" fontId="10" fillId="0" borderId="87" xfId="0" applyNumberFormat="1" applyFont="1" applyFill="1" applyBorder="1" applyAlignment="1">
      <alignment vertical="center" shrinkToFit="1"/>
    </xf>
    <xf numFmtId="176" fontId="10" fillId="0" borderId="86" xfId="0" applyNumberFormat="1" applyFont="1" applyFill="1" applyBorder="1" applyAlignment="1">
      <alignment vertical="center" shrinkToFit="1"/>
    </xf>
    <xf numFmtId="0" fontId="6" fillId="0" borderId="37"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10" fillId="0" borderId="7" xfId="0" applyFont="1" applyFill="1" applyBorder="1" applyAlignment="1">
      <alignment vertical="center"/>
    </xf>
    <xf numFmtId="0" fontId="10" fillId="0" borderId="58" xfId="0" applyFont="1" applyFill="1" applyBorder="1" applyAlignment="1">
      <alignment vertical="center"/>
    </xf>
    <xf numFmtId="0" fontId="10" fillId="0" borderId="20"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86"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88" xfId="0" applyFont="1" applyFill="1" applyBorder="1" applyAlignment="1">
      <alignment vertical="center" shrinkToFit="1"/>
    </xf>
    <xf numFmtId="0" fontId="3" fillId="0" borderId="37" xfId="0" applyFont="1" applyFill="1" applyBorder="1" applyAlignment="1" applyProtection="1">
      <alignment horizontal="center" vertical="center"/>
      <protection locked="0"/>
    </xf>
    <xf numFmtId="0" fontId="10" fillId="0" borderId="3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8" xfId="0" applyFont="1" applyFill="1" applyBorder="1" applyAlignment="1">
      <alignment vertical="center" shrinkToFit="1"/>
    </xf>
    <xf numFmtId="0" fontId="0" fillId="0" borderId="0" xfId="0" applyFont="1" applyAlignment="1" applyProtection="1">
      <alignment horizontal="center" vertical="center"/>
      <protection locked="0"/>
    </xf>
    <xf numFmtId="0" fontId="3" fillId="0" borderId="24" xfId="0" applyFont="1" applyFill="1" applyBorder="1" applyAlignment="1">
      <alignment horizontal="center" vertical="center"/>
    </xf>
    <xf numFmtId="0" fontId="6" fillId="0" borderId="29"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100" xfId="0" applyFont="1" applyFill="1" applyBorder="1" applyAlignment="1">
      <alignment horizontal="center" vertical="center" shrinkToFit="1"/>
    </xf>
    <xf numFmtId="0" fontId="6" fillId="0" borderId="59" xfId="0" applyFont="1" applyFill="1" applyBorder="1" applyAlignment="1">
      <alignment horizontal="right" vertical="center"/>
    </xf>
    <xf numFmtId="0" fontId="10" fillId="0" borderId="28" xfId="0" applyFont="1" applyFill="1" applyBorder="1" applyAlignment="1">
      <alignment horizontal="center" vertical="center"/>
    </xf>
    <xf numFmtId="0" fontId="10" fillId="0" borderId="100" xfId="0" applyFont="1" applyFill="1" applyBorder="1" applyAlignment="1">
      <alignment vertical="center"/>
    </xf>
    <xf numFmtId="0" fontId="10" fillId="0" borderId="27" xfId="0" applyFont="1" applyFill="1" applyBorder="1" applyAlignment="1">
      <alignment vertical="center"/>
    </xf>
    <xf numFmtId="0" fontId="10" fillId="0" borderId="65" xfId="0" applyFont="1" applyFill="1" applyBorder="1" applyAlignment="1">
      <alignment vertical="center"/>
    </xf>
    <xf numFmtId="0" fontId="10" fillId="0" borderId="28" xfId="0" applyFont="1" applyFill="1" applyBorder="1" applyAlignment="1">
      <alignment vertical="center"/>
    </xf>
    <xf numFmtId="0" fontId="10" fillId="0" borderId="67" xfId="0" applyFont="1" applyFill="1" applyBorder="1" applyAlignment="1">
      <alignment vertical="center"/>
    </xf>
    <xf numFmtId="0" fontId="6" fillId="0" borderId="1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pplyProtection="1">
      <alignment horizontal="center" vertical="center"/>
    </xf>
    <xf numFmtId="0" fontId="3" fillId="0" borderId="1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10" fillId="0" borderId="104" xfId="0" applyFont="1" applyFill="1" applyBorder="1" applyAlignment="1">
      <alignment horizontal="center" vertical="center"/>
    </xf>
    <xf numFmtId="0" fontId="24" fillId="0" borderId="0" xfId="0" applyFont="1" applyFill="1" applyBorder="1" applyAlignment="1" applyProtection="1">
      <alignment vertical="center"/>
      <protection locked="0"/>
    </xf>
    <xf numFmtId="0" fontId="6" fillId="0" borderId="36" xfId="0" applyFont="1" applyFill="1" applyBorder="1" applyAlignment="1">
      <alignment horizontal="center" vertical="center"/>
    </xf>
    <xf numFmtId="0" fontId="6" fillId="0" borderId="47" xfId="0" applyFont="1" applyFill="1" applyBorder="1" applyAlignment="1" applyProtection="1">
      <alignment horizontal="left" vertical="center"/>
      <protection locked="0"/>
    </xf>
    <xf numFmtId="0" fontId="24" fillId="0" borderId="0" xfId="0" applyFont="1" applyFill="1" applyBorder="1" applyAlignment="1">
      <alignment vertical="center"/>
    </xf>
    <xf numFmtId="0" fontId="3" fillId="0" borderId="36" xfId="0" applyFont="1" applyFill="1" applyBorder="1" applyAlignment="1">
      <alignment horizontal="center" vertical="center"/>
    </xf>
    <xf numFmtId="0" fontId="3" fillId="0" borderId="0" xfId="0" applyFont="1" applyFill="1" applyBorder="1" applyAlignment="1">
      <alignment horizontal="center" vertical="center"/>
    </xf>
    <xf numFmtId="0" fontId="19" fillId="0" borderId="31" xfId="0"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locked="0"/>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10" fillId="0" borderId="85" xfId="0" applyFont="1" applyFill="1" applyBorder="1" applyAlignment="1">
      <alignment vertical="center" shrinkToFit="1"/>
    </xf>
    <xf numFmtId="0" fontId="3" fillId="0" borderId="0" xfId="0" applyFont="1" applyFill="1" applyBorder="1" applyAlignment="1">
      <alignment vertical="center" wrapText="1" shrinkToFit="1"/>
    </xf>
    <xf numFmtId="0" fontId="3" fillId="0" borderId="31" xfId="0" applyFont="1" applyFill="1" applyBorder="1" applyAlignment="1">
      <alignment horizontal="right" vertical="center" wrapText="1" shrinkToFit="1"/>
    </xf>
    <xf numFmtId="0" fontId="10" fillId="0" borderId="18" xfId="0" applyFont="1" applyFill="1" applyBorder="1" applyAlignment="1">
      <alignment vertical="center" shrinkToFit="1"/>
    </xf>
    <xf numFmtId="0" fontId="2" fillId="0" borderId="0" xfId="0" applyFont="1" applyBorder="1" applyAlignment="1">
      <alignment horizontal="right" vertical="center"/>
    </xf>
    <xf numFmtId="0" fontId="7" fillId="0" borderId="0" xfId="0" applyFont="1" applyAlignment="1">
      <alignment horizontal="right" vertical="center"/>
    </xf>
    <xf numFmtId="0" fontId="3" fillId="0" borderId="105" xfId="0" applyFont="1" applyFill="1" applyBorder="1" applyAlignment="1" applyProtection="1">
      <alignment horizontal="center" vertical="center"/>
      <protection locked="0"/>
    </xf>
    <xf numFmtId="0" fontId="3" fillId="0" borderId="105" xfId="0" applyFont="1" applyFill="1" applyBorder="1" applyAlignment="1" applyProtection="1">
      <alignment vertical="center"/>
      <protection locked="0"/>
    </xf>
    <xf numFmtId="0" fontId="6" fillId="0" borderId="106" xfId="0" applyFont="1" applyFill="1" applyBorder="1" applyAlignment="1">
      <alignment vertical="center"/>
    </xf>
    <xf numFmtId="0" fontId="6" fillId="0" borderId="107" xfId="0" applyFont="1" applyFill="1" applyBorder="1" applyAlignment="1">
      <alignment horizontal="left" vertical="center"/>
    </xf>
    <xf numFmtId="0" fontId="6" fillId="0" borderId="106" xfId="0" applyFont="1" applyFill="1" applyBorder="1" applyAlignment="1">
      <alignment horizontal="left" vertical="center"/>
    </xf>
    <xf numFmtId="0" fontId="3" fillId="0" borderId="108" xfId="0" applyFont="1" applyFill="1" applyBorder="1" applyAlignment="1" applyProtection="1">
      <alignment vertical="center"/>
      <protection locked="0"/>
    </xf>
    <xf numFmtId="0" fontId="6" fillId="0" borderId="109" xfId="0" applyFont="1" applyFill="1" applyBorder="1" applyAlignment="1">
      <alignment horizontal="center" vertical="center"/>
    </xf>
    <xf numFmtId="0" fontId="3" fillId="0" borderId="110" xfId="0" applyFont="1" applyFill="1" applyBorder="1" applyAlignment="1">
      <alignment horizontal="left"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06" xfId="0" applyFont="1" applyFill="1" applyBorder="1" applyAlignment="1">
      <alignment horizontal="center" vertical="center"/>
    </xf>
    <xf numFmtId="0" fontId="19" fillId="0" borderId="114" xfId="0" applyFont="1" applyFill="1" applyBorder="1" applyAlignment="1">
      <alignment horizontal="center" vertical="center" wrapText="1"/>
    </xf>
    <xf numFmtId="0" fontId="10" fillId="0" borderId="115" xfId="0" applyFont="1" applyFill="1" applyBorder="1" applyAlignment="1">
      <alignment vertical="center"/>
    </xf>
    <xf numFmtId="0" fontId="10" fillId="0" borderId="109" xfId="0" applyFont="1" applyFill="1" applyBorder="1" applyAlignment="1">
      <alignment vertical="center"/>
    </xf>
    <xf numFmtId="0" fontId="10" fillId="0" borderId="112" xfId="0" applyFont="1" applyFill="1" applyBorder="1" applyAlignment="1">
      <alignment vertical="center"/>
    </xf>
    <xf numFmtId="0" fontId="10" fillId="0" borderId="107" xfId="0" applyFont="1" applyFill="1" applyBorder="1" applyAlignment="1">
      <alignment vertical="center"/>
    </xf>
    <xf numFmtId="0" fontId="3" fillId="0" borderId="116" xfId="0" applyFont="1" applyFill="1" applyBorder="1" applyAlignment="1">
      <alignment vertical="center"/>
    </xf>
    <xf numFmtId="0" fontId="6" fillId="0" borderId="107" xfId="0" applyFont="1" applyFill="1" applyBorder="1" applyAlignment="1">
      <alignment horizontal="center" vertical="center"/>
    </xf>
    <xf numFmtId="0" fontId="6" fillId="0" borderId="106" xfId="0" applyFont="1" applyFill="1" applyBorder="1" applyAlignment="1">
      <alignment horizontal="center" vertical="center"/>
    </xf>
    <xf numFmtId="0" fontId="3" fillId="0" borderId="107" xfId="0" applyFont="1" applyFill="1" applyBorder="1" applyAlignment="1">
      <alignment vertical="center"/>
    </xf>
    <xf numFmtId="0" fontId="3" fillId="0" borderId="117" xfId="0" applyFont="1" applyFill="1" applyBorder="1" applyAlignment="1">
      <alignment vertical="center"/>
    </xf>
    <xf numFmtId="0" fontId="6" fillId="0" borderId="110" xfId="0" applyFont="1" applyFill="1" applyBorder="1" applyAlignment="1" applyProtection="1">
      <alignment horizontal="left" vertical="center"/>
      <protection locked="0"/>
    </xf>
    <xf numFmtId="0" fontId="10" fillId="0" borderId="112" xfId="0" applyFont="1" applyFill="1" applyBorder="1" applyAlignment="1">
      <alignment horizontal="center" vertical="center"/>
    </xf>
    <xf numFmtId="0" fontId="10" fillId="0" borderId="113" xfId="0" applyFont="1" applyFill="1" applyBorder="1" applyAlignment="1">
      <alignment horizontal="center" vertical="center"/>
    </xf>
    <xf numFmtId="0" fontId="10" fillId="0" borderId="106" xfId="0" applyFont="1" applyFill="1" applyBorder="1" applyAlignment="1">
      <alignment vertical="center"/>
    </xf>
    <xf numFmtId="0" fontId="10" fillId="0" borderId="108" xfId="0" applyFont="1" applyFill="1" applyBorder="1" applyAlignment="1">
      <alignment vertical="center"/>
    </xf>
    <xf numFmtId="0" fontId="10" fillId="0" borderId="118" xfId="0" applyFont="1" applyFill="1" applyBorder="1" applyAlignment="1">
      <alignment vertical="center"/>
    </xf>
    <xf numFmtId="0" fontId="10" fillId="0" borderId="113" xfId="0" applyFont="1" applyFill="1" applyBorder="1" applyAlignment="1">
      <alignment vertical="center"/>
    </xf>
    <xf numFmtId="0" fontId="10" fillId="0" borderId="119" xfId="0" applyFont="1" applyFill="1" applyBorder="1" applyAlignment="1">
      <alignment vertical="center"/>
    </xf>
    <xf numFmtId="0" fontId="25" fillId="0" borderId="10" xfId="0" applyFont="1" applyBorder="1" applyAlignment="1">
      <alignment vertical="center"/>
    </xf>
    <xf numFmtId="0" fontId="26" fillId="0" borderId="120" xfId="0" applyFont="1" applyBorder="1" applyAlignment="1" applyProtection="1">
      <alignment horizontal="center" vertical="center"/>
      <protection locked="0"/>
    </xf>
    <xf numFmtId="0" fontId="26" fillId="0" borderId="10" xfId="0" applyFont="1" applyBorder="1" applyAlignment="1">
      <alignment vertical="center"/>
    </xf>
    <xf numFmtId="0" fontId="26" fillId="0" borderId="0" xfId="0" applyFont="1"/>
    <xf numFmtId="0" fontId="18" fillId="0" borderId="120" xfId="0" applyFont="1" applyBorder="1" applyAlignment="1">
      <alignment horizontal="center" vertical="center"/>
    </xf>
    <xf numFmtId="0" fontId="18" fillId="0" borderId="121" xfId="0" applyFont="1" applyBorder="1" applyAlignment="1">
      <alignment vertical="center"/>
    </xf>
    <xf numFmtId="0" fontId="18" fillId="0" borderId="122" xfId="0" applyFont="1" applyBorder="1" applyAlignment="1">
      <alignment vertical="center"/>
    </xf>
    <xf numFmtId="0" fontId="18" fillId="0" borderId="123" xfId="0" applyFont="1" applyBorder="1" applyAlignment="1">
      <alignment vertical="center"/>
    </xf>
    <xf numFmtId="0" fontId="10" fillId="0" borderId="123" xfId="0" applyFont="1" applyBorder="1" applyAlignment="1">
      <alignment vertical="center"/>
    </xf>
    <xf numFmtId="0" fontId="10" fillId="0" borderId="121" xfId="0" applyFont="1" applyBorder="1" applyAlignment="1">
      <alignment vertical="center"/>
    </xf>
    <xf numFmtId="0" fontId="18" fillId="0" borderId="53" xfId="0" applyFont="1" applyBorder="1" applyAlignment="1">
      <alignment horizontal="center" vertical="center"/>
    </xf>
    <xf numFmtId="0" fontId="18" fillId="0" borderId="41" xfId="0" applyFont="1" applyBorder="1" applyAlignment="1">
      <alignment vertical="center"/>
    </xf>
    <xf numFmtId="0" fontId="18" fillId="0" borderId="6" xfId="0" applyFont="1" applyBorder="1" applyAlignment="1">
      <alignment vertical="center"/>
    </xf>
    <xf numFmtId="0" fontId="18" fillId="0" borderId="41" xfId="0" applyFont="1" applyBorder="1"/>
    <xf numFmtId="0" fontId="18" fillId="0" borderId="5" xfId="0" applyFont="1" applyBorder="1"/>
    <xf numFmtId="0" fontId="18" fillId="0" borderId="6" xfId="0" applyFont="1" applyBorder="1"/>
    <xf numFmtId="0" fontId="18" fillId="0" borderId="53" xfId="0" applyFont="1" applyBorder="1" applyAlignment="1">
      <alignment vertical="center"/>
    </xf>
    <xf numFmtId="0" fontId="10" fillId="0" borderId="41" xfId="0" applyFont="1" applyBorder="1" applyAlignment="1">
      <alignment vertical="center"/>
    </xf>
    <xf numFmtId="0" fontId="10" fillId="0" borderId="5" xfId="0" applyFont="1" applyBorder="1" applyAlignment="1">
      <alignment vertical="center"/>
    </xf>
    <xf numFmtId="0" fontId="18" fillId="0" borderId="5" xfId="0" applyFont="1" applyBorder="1" applyAlignment="1">
      <alignment vertical="center"/>
    </xf>
    <xf numFmtId="0" fontId="18" fillId="0" borderId="24" xfId="0" applyFont="1" applyBorder="1" applyAlignment="1">
      <alignment horizontal="center" vertical="center"/>
    </xf>
    <xf numFmtId="0" fontId="18" fillId="0" borderId="25" xfId="0" applyFont="1" applyBorder="1" applyAlignment="1">
      <alignment vertical="center"/>
    </xf>
    <xf numFmtId="0" fontId="18" fillId="0" borderId="26" xfId="0" applyFont="1" applyBorder="1" applyAlignment="1">
      <alignment vertical="center"/>
    </xf>
    <xf numFmtId="0" fontId="18" fillId="0" borderId="25" xfId="0" applyFont="1" applyBorder="1"/>
    <xf numFmtId="0" fontId="18" fillId="0" borderId="30" xfId="0" applyFont="1" applyBorder="1"/>
    <xf numFmtId="0" fontId="18" fillId="0" borderId="26" xfId="0" applyFont="1" applyBorder="1"/>
    <xf numFmtId="0" fontId="18" fillId="0" borderId="24" xfId="0" applyFont="1" applyBorder="1" applyAlignment="1">
      <alignment vertical="center"/>
    </xf>
    <xf numFmtId="0" fontId="10" fillId="0" borderId="25" xfId="0" applyFont="1" applyBorder="1" applyAlignment="1">
      <alignment vertical="center"/>
    </xf>
    <xf numFmtId="0" fontId="10" fillId="0" borderId="30" xfId="0" applyFont="1" applyBorder="1" applyAlignment="1">
      <alignment vertical="center"/>
    </xf>
    <xf numFmtId="0" fontId="18" fillId="0" borderId="30" xfId="0" applyFont="1" applyBorder="1" applyAlignment="1">
      <alignment vertical="center"/>
    </xf>
    <xf numFmtId="0" fontId="18" fillId="0" borderId="120" xfId="0" applyFont="1" applyBorder="1" applyAlignment="1">
      <alignment vertical="center"/>
    </xf>
    <xf numFmtId="0" fontId="10" fillId="0" borderId="120" xfId="0" applyFont="1" applyBorder="1" applyAlignment="1">
      <alignment vertical="center"/>
    </xf>
    <xf numFmtId="0" fontId="18" fillId="0" borderId="120" xfId="0" applyFont="1" applyBorder="1" applyAlignment="1" applyProtection="1">
      <alignment vertical="center"/>
      <protection locked="0"/>
    </xf>
    <xf numFmtId="0" fontId="18" fillId="0" borderId="124" xfId="0" applyFont="1" applyBorder="1" applyAlignment="1" applyProtection="1">
      <alignment vertical="center"/>
      <protection locked="0"/>
    </xf>
    <xf numFmtId="0" fontId="10" fillId="0" borderId="120" xfId="0" applyFont="1" applyBorder="1" applyAlignment="1" applyProtection="1">
      <alignment vertical="center"/>
      <protection locked="0"/>
    </xf>
    <xf numFmtId="0" fontId="10" fillId="0" borderId="120" xfId="0" applyFont="1" applyBorder="1" applyAlignment="1" applyProtection="1">
      <alignment horizontal="center" vertical="center"/>
      <protection locked="0"/>
    </xf>
    <xf numFmtId="0" fontId="18" fillId="0" borderId="124" xfId="0" applyFont="1" applyBorder="1" applyAlignment="1">
      <alignment horizontal="center" vertical="center"/>
    </xf>
    <xf numFmtId="0" fontId="10" fillId="0" borderId="120" xfId="0" applyFont="1" applyBorder="1" applyAlignment="1">
      <alignment horizontal="center" vertical="center"/>
    </xf>
    <xf numFmtId="0" fontId="18" fillId="0" borderId="8" xfId="0" applyFont="1" applyBorder="1" applyAlignment="1">
      <alignment vertical="center"/>
    </xf>
    <xf numFmtId="0" fontId="18" fillId="0" borderId="10" xfId="0" applyFont="1" applyBorder="1" applyAlignment="1">
      <alignment vertical="center"/>
    </xf>
    <xf numFmtId="0" fontId="18" fillId="0" borderId="120" xfId="0" applyFont="1" applyBorder="1" applyAlignment="1">
      <alignment horizontal="right" vertical="center"/>
    </xf>
    <xf numFmtId="0" fontId="18" fillId="2" borderId="121" xfId="0" applyFont="1" applyFill="1" applyBorder="1" applyAlignment="1">
      <alignment vertical="center"/>
    </xf>
    <xf numFmtId="0" fontId="18" fillId="2" borderId="120" xfId="0" applyFont="1" applyFill="1" applyBorder="1" applyAlignment="1">
      <alignment vertical="center"/>
    </xf>
    <xf numFmtId="0" fontId="27" fillId="2" borderId="122" xfId="0" applyFont="1" applyFill="1" applyBorder="1" applyAlignment="1">
      <alignment vertical="center"/>
    </xf>
    <xf numFmtId="0" fontId="18" fillId="2" borderId="123" xfId="0" applyFont="1" applyFill="1" applyBorder="1" applyAlignment="1">
      <alignment vertical="center"/>
    </xf>
    <xf numFmtId="0" fontId="18" fillId="2" borderId="122" xfId="0" applyFont="1" applyFill="1" applyBorder="1" applyAlignment="1">
      <alignment vertical="center"/>
    </xf>
    <xf numFmtId="0" fontId="0" fillId="0" borderId="107" xfId="0" applyBorder="1" applyAlignment="1">
      <alignment vertical="center"/>
    </xf>
    <xf numFmtId="0" fontId="6" fillId="0" borderId="31" xfId="0" applyFont="1" applyBorder="1" applyAlignment="1">
      <alignment vertical="center"/>
    </xf>
    <xf numFmtId="0" fontId="2" fillId="0" borderId="32" xfId="0" applyFont="1" applyBorder="1" applyAlignment="1">
      <alignment vertical="center"/>
    </xf>
    <xf numFmtId="0" fontId="3" fillId="0" borderId="34"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2" fillId="0" borderId="34" xfId="0" applyFont="1" applyBorder="1" applyAlignment="1">
      <alignment vertical="center" shrinkToFit="1"/>
    </xf>
    <xf numFmtId="0" fontId="0" fillId="0" borderId="35" xfId="0" applyFont="1" applyBorder="1" applyAlignment="1">
      <alignment vertical="center"/>
    </xf>
    <xf numFmtId="0" fontId="2" fillId="0" borderId="34" xfId="0" applyFont="1" applyBorder="1" applyAlignment="1">
      <alignment vertical="center"/>
    </xf>
    <xf numFmtId="0" fontId="2" fillId="0" borderId="125" xfId="0" applyFont="1" applyBorder="1" applyAlignment="1">
      <alignment horizontal="center" vertical="center" textRotation="255"/>
    </xf>
    <xf numFmtId="0" fontId="2" fillId="0" borderId="126" xfId="0" applyFont="1" applyBorder="1" applyAlignment="1">
      <alignment horizontal="center" vertical="center" textRotation="255"/>
    </xf>
    <xf numFmtId="0" fontId="2" fillId="0" borderId="127" xfId="0" applyFont="1" applyBorder="1" applyAlignment="1">
      <alignment horizontal="center" vertical="center" textRotation="255"/>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2" fillId="0" borderId="34" xfId="0" applyFont="1" applyFill="1" applyBorder="1" applyAlignment="1">
      <alignment horizontal="left" vertical="center"/>
    </xf>
    <xf numFmtId="0" fontId="2" fillId="0" borderId="128" xfId="0" applyFont="1" applyFill="1" applyBorder="1" applyAlignment="1">
      <alignment vertical="center"/>
    </xf>
    <xf numFmtId="0" fontId="0" fillId="0" borderId="125" xfId="0" applyFont="1" applyBorder="1" applyAlignment="1">
      <alignment vertical="center" textRotation="255" shrinkToFit="1"/>
    </xf>
    <xf numFmtId="0" fontId="0" fillId="0" borderId="126" xfId="0" applyFont="1" applyBorder="1" applyAlignment="1">
      <alignment vertical="center" textRotation="255" shrinkToFit="1"/>
    </xf>
    <xf numFmtId="0" fontId="0" fillId="0" borderId="127" xfId="0" applyFont="1" applyBorder="1" applyAlignment="1">
      <alignment vertical="center" textRotation="255" shrinkToFit="1"/>
    </xf>
    <xf numFmtId="0" fontId="2" fillId="0" borderId="55"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2" fillId="0" borderId="41" xfId="0" applyFont="1" applyFill="1" applyBorder="1" applyAlignment="1">
      <alignment horizontal="left" vertical="center"/>
    </xf>
    <xf numFmtId="0" fontId="2" fillId="0" borderId="41" xfId="0" applyFont="1" applyBorder="1" applyAlignment="1">
      <alignment horizontal="center" vertical="center"/>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103" xfId="0" applyFont="1" applyBorder="1" applyAlignment="1">
      <alignment horizontal="center" vertical="center" shrinkToFit="1"/>
    </xf>
    <xf numFmtId="0" fontId="2" fillId="0" borderId="0" xfId="0" applyFont="1" applyBorder="1" applyAlignment="1">
      <alignment vertical="center" wrapText="1" shrinkToFit="1"/>
    </xf>
    <xf numFmtId="0" fontId="2" fillId="0" borderId="31" xfId="0" applyFont="1" applyBorder="1" applyAlignment="1">
      <alignment vertical="center"/>
    </xf>
    <xf numFmtId="0" fontId="2" fillId="0" borderId="0" xfId="0" applyFont="1" applyFill="1" applyBorder="1" applyAlignment="1">
      <alignment horizontal="left" vertical="center"/>
    </xf>
    <xf numFmtId="0" fontId="6" fillId="0" borderId="0" xfId="0" applyFont="1" applyFill="1" applyBorder="1" applyAlignment="1">
      <alignment horizontal="right" vertical="center"/>
    </xf>
    <xf numFmtId="0" fontId="2" fillId="0" borderId="10" xfId="0" applyFont="1" applyFill="1" applyBorder="1" applyAlignment="1">
      <alignment vertical="center"/>
    </xf>
    <xf numFmtId="0" fontId="2" fillId="0" borderId="7" xfId="0" applyFont="1" applyFill="1" applyBorder="1" applyAlignment="1">
      <alignment horizontal="left" vertical="center"/>
    </xf>
    <xf numFmtId="0" fontId="6" fillId="0" borderId="10" xfId="0" applyFont="1" applyBorder="1" applyAlignment="1">
      <alignment vertical="center"/>
    </xf>
    <xf numFmtId="0" fontId="2" fillId="0" borderId="8" xfId="0" applyFont="1" applyBorder="1" applyAlignment="1">
      <alignment vertical="center"/>
    </xf>
    <xf numFmtId="0" fontId="3" fillId="0" borderId="8" xfId="0" applyFont="1" applyBorder="1" applyAlignment="1">
      <alignment horizontal="center" vertical="center" shrinkToFit="1"/>
    </xf>
    <xf numFmtId="0" fontId="3" fillId="0" borderId="64" xfId="0" applyFont="1" applyBorder="1" applyAlignment="1">
      <alignment horizontal="center" vertical="center" shrinkToFit="1"/>
    </xf>
    <xf numFmtId="0" fontId="0" fillId="0" borderId="0" xfId="0" applyFont="1" applyFill="1" applyBorder="1" applyAlignment="1">
      <alignment horizontal="left" vertical="center"/>
    </xf>
    <xf numFmtId="0" fontId="0" fillId="0" borderId="7" xfId="0" applyFont="1" applyFill="1" applyBorder="1" applyAlignment="1">
      <alignment vertical="center"/>
    </xf>
    <xf numFmtId="0" fontId="2" fillId="0" borderId="20" xfId="0" applyFont="1" applyBorder="1" applyAlignment="1">
      <alignment vertical="center"/>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31" xfId="0" applyFont="1" applyBorder="1" applyAlignment="1">
      <alignment horizontal="center" vertical="center" shrinkToFit="1"/>
    </xf>
    <xf numFmtId="0" fontId="2" fillId="0" borderId="0" xfId="0" applyFont="1" applyAlignment="1">
      <alignment horizontal="center" vertical="center" shrinkToFit="1"/>
    </xf>
    <xf numFmtId="0" fontId="0" fillId="0" borderId="31" xfId="0" applyFont="1" applyBorder="1" applyAlignment="1">
      <alignment vertical="top"/>
    </xf>
    <xf numFmtId="0" fontId="0" fillId="0" borderId="36" xfId="0" applyFont="1" applyFill="1" applyBorder="1" applyAlignment="1">
      <alignment horizontal="left"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6" fillId="0" borderId="59" xfId="0" applyFont="1" applyFill="1" applyBorder="1" applyAlignment="1">
      <alignment vertical="center" wrapText="1"/>
    </xf>
    <xf numFmtId="0" fontId="6" fillId="0" borderId="0" xfId="0" applyFont="1" applyFill="1" applyBorder="1" applyAlignment="1">
      <alignment vertical="center" wrapText="1"/>
    </xf>
    <xf numFmtId="0" fontId="2" fillId="0" borderId="36" xfId="0" applyFont="1" applyBorder="1" applyAlignment="1">
      <alignment horizontal="right" vertical="center"/>
    </xf>
    <xf numFmtId="0" fontId="3" fillId="0" borderId="0" xfId="0" applyFont="1" applyBorder="1" applyAlignment="1">
      <alignment horizontal="right" vertical="center"/>
    </xf>
    <xf numFmtId="0" fontId="0" fillId="0" borderId="31" xfId="0" applyFont="1" applyBorder="1" applyAlignment="1">
      <alignment horizontal="right" vertical="center"/>
    </xf>
    <xf numFmtId="0" fontId="6" fillId="0" borderId="36" xfId="0" applyFont="1" applyFill="1" applyBorder="1" applyAlignment="1">
      <alignment horizontal="left" vertical="center"/>
    </xf>
    <xf numFmtId="0" fontId="6" fillId="0" borderId="10" xfId="0" applyFont="1" applyFill="1" applyBorder="1" applyAlignment="1">
      <alignment horizontal="left" vertical="center"/>
    </xf>
    <xf numFmtId="0" fontId="3" fillId="0" borderId="24"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67" xfId="0" applyFont="1" applyBorder="1" applyAlignment="1">
      <alignment horizontal="center" vertical="center" shrinkToFit="1"/>
    </xf>
    <xf numFmtId="0" fontId="0" fillId="0" borderId="3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0" fontId="3" fillId="0" borderId="7" xfId="0" applyFont="1" applyFill="1" applyBorder="1" applyAlignment="1">
      <alignment vertical="center"/>
    </xf>
    <xf numFmtId="176" fontId="3" fillId="0" borderId="43" xfId="0" applyNumberFormat="1" applyFont="1" applyBorder="1" applyAlignment="1" applyProtection="1">
      <alignment horizontal="center" vertical="center"/>
      <protection locked="0"/>
    </xf>
    <xf numFmtId="2" fontId="3" fillId="0" borderId="43" xfId="0" applyNumberFormat="1" applyFont="1" applyBorder="1" applyAlignment="1" applyProtection="1">
      <alignment horizontal="center" vertical="center"/>
      <protection locked="0"/>
    </xf>
    <xf numFmtId="0" fontId="3" fillId="0" borderId="103" xfId="0" applyFont="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3" fillId="0" borderId="10"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3" fillId="0" borderId="18" xfId="0" applyFont="1" applyBorder="1" applyAlignment="1">
      <alignment vertical="center" shrinkToFit="1"/>
    </xf>
    <xf numFmtId="0" fontId="3" fillId="0" borderId="10" xfId="0" applyFont="1" applyFill="1" applyBorder="1" applyAlignment="1">
      <alignment vertical="center"/>
    </xf>
    <xf numFmtId="0" fontId="3" fillId="0" borderId="31" xfId="0" applyFont="1" applyFill="1" applyBorder="1" applyAlignment="1">
      <alignment horizontal="left" vertical="center"/>
    </xf>
    <xf numFmtId="176" fontId="3" fillId="0" borderId="18" xfId="0" applyNumberFormat="1" applyFont="1" applyBorder="1" applyAlignment="1" applyProtection="1">
      <alignment horizontal="center" vertical="center"/>
      <protection locked="0"/>
    </xf>
    <xf numFmtId="2" fontId="3" fillId="0" borderId="18" xfId="0" applyNumberFormat="1"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10" xfId="0" applyFont="1" applyBorder="1" applyAlignment="1">
      <alignment vertical="center" shrinkToFit="1"/>
    </xf>
    <xf numFmtId="0" fontId="3" fillId="0" borderId="59"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10" fillId="0" borderId="0" xfId="0" applyFont="1" applyBorder="1" applyAlignment="1" applyProtection="1">
      <alignment horizontal="center" vertical="center"/>
      <protection locked="0"/>
    </xf>
    <xf numFmtId="0" fontId="3" fillId="0" borderId="31" xfId="0" applyFont="1" applyBorder="1" applyAlignment="1">
      <alignment horizontal="right" vertical="center"/>
    </xf>
    <xf numFmtId="0" fontId="18" fillId="0" borderId="0" xfId="0" applyFont="1" applyFill="1" applyBorder="1" applyAlignment="1" applyProtection="1">
      <alignment vertical="center"/>
      <protection locked="0"/>
    </xf>
    <xf numFmtId="0" fontId="3" fillId="0" borderId="18" xfId="0" applyFont="1" applyFill="1" applyBorder="1" applyAlignment="1">
      <alignment horizontal="left" vertical="center"/>
    </xf>
    <xf numFmtId="0" fontId="2" fillId="0" borderId="0" xfId="0" applyFont="1" applyFill="1" applyBorder="1" applyAlignment="1" applyProtection="1">
      <alignment horizontal="center" vertical="center" shrinkToFit="1"/>
      <protection locked="0"/>
    </xf>
    <xf numFmtId="0" fontId="28" fillId="0" borderId="10" xfId="0" applyFont="1" applyFill="1" applyBorder="1" applyAlignment="1">
      <alignment vertical="center"/>
    </xf>
    <xf numFmtId="9" fontId="3" fillId="0" borderId="31" xfId="2" applyFont="1" applyFill="1" applyBorder="1" applyAlignment="1">
      <alignment horizontal="right" vertical="center"/>
    </xf>
    <xf numFmtId="0" fontId="10" fillId="0" borderId="0" xfId="0" applyFont="1" applyFill="1" applyBorder="1" applyAlignment="1" applyProtection="1">
      <alignment vertical="center"/>
      <protection locked="0"/>
    </xf>
    <xf numFmtId="0" fontId="3" fillId="0" borderId="29" xfId="0" applyFont="1" applyBorder="1" applyAlignment="1" applyProtection="1">
      <alignment horizontal="center" vertical="center"/>
      <protection locked="0"/>
    </xf>
    <xf numFmtId="176" fontId="3" fillId="0" borderId="27" xfId="0" applyNumberFormat="1"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2" fontId="3" fillId="0" borderId="27" xfId="0" applyNumberFormat="1"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8" xfId="0" applyFont="1" applyFill="1" applyBorder="1" applyAlignment="1">
      <alignment horizontal="left" vertical="center"/>
    </xf>
    <xf numFmtId="0" fontId="3" fillId="0" borderId="31" xfId="0" applyFont="1" applyFill="1" applyBorder="1" applyAlignment="1">
      <alignment horizontal="center" vertical="center"/>
    </xf>
    <xf numFmtId="0" fontId="2" fillId="0" borderId="8" xfId="0" applyFont="1" applyBorder="1" applyAlignment="1">
      <alignment horizontal="right" vertical="center"/>
    </xf>
    <xf numFmtId="0" fontId="3" fillId="0" borderId="42" xfId="0" applyFont="1" applyBorder="1" applyAlignment="1" applyProtection="1">
      <alignment horizontal="center" vertical="center" shrinkToFit="1"/>
      <protection locked="0"/>
    </xf>
    <xf numFmtId="176" fontId="3" fillId="0" borderId="43" xfId="0" applyNumberFormat="1"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103" xfId="0" applyFont="1" applyBorder="1" applyAlignment="1" applyProtection="1">
      <alignment horizontal="center" vertical="center" shrinkToFit="1"/>
      <protection locked="0"/>
    </xf>
    <xf numFmtId="9" fontId="3" fillId="0" borderId="31" xfId="2" applyFont="1" applyFill="1" applyBorder="1" applyAlignment="1">
      <alignment horizontal="left" vertical="center"/>
    </xf>
    <xf numFmtId="0" fontId="18" fillId="0" borderId="8" xfId="0" applyFont="1" applyBorder="1" applyAlignment="1" applyProtection="1">
      <alignment horizontal="center" vertical="center"/>
      <protection locked="0"/>
    </xf>
    <xf numFmtId="0" fontId="3" fillId="0" borderId="20" xfId="0" applyFont="1" applyBorder="1" applyAlignment="1" applyProtection="1">
      <alignment horizontal="center" vertical="center" shrinkToFit="1"/>
      <protection locked="0"/>
    </xf>
    <xf numFmtId="176" fontId="3" fillId="0" borderId="18" xfId="0" applyNumberFormat="1"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64" xfId="0" applyFont="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wrapText="1"/>
      <protection locked="0"/>
    </xf>
    <xf numFmtId="0" fontId="3" fillId="0" borderId="29" xfId="0" applyFont="1" applyBorder="1" applyAlignment="1" applyProtection="1">
      <alignment horizontal="center" vertical="center" shrinkToFit="1"/>
      <protection locked="0"/>
    </xf>
    <xf numFmtId="176" fontId="3" fillId="0" borderId="27" xfId="0" applyNumberFormat="1"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shrinkToFit="1"/>
      <protection locked="0"/>
    </xf>
    <xf numFmtId="9" fontId="3" fillId="0" borderId="59" xfId="2" applyFont="1" applyFill="1" applyBorder="1" applyAlignment="1">
      <alignment horizontal="left" vertical="center"/>
    </xf>
    <xf numFmtId="0" fontId="10" fillId="0" borderId="31" xfId="2" applyNumberFormat="1" applyFont="1" applyFill="1" applyBorder="1" applyAlignment="1" applyProtection="1">
      <alignment vertical="center"/>
      <protection locked="0"/>
    </xf>
    <xf numFmtId="0" fontId="3" fillId="0" borderId="18" xfId="0" applyFont="1" applyBorder="1" applyAlignment="1">
      <alignment horizontal="right" vertical="center"/>
    </xf>
    <xf numFmtId="0" fontId="3" fillId="0" borderId="10" xfId="0" applyFont="1" applyFill="1" applyBorder="1" applyAlignment="1">
      <alignment horizontal="right" vertical="center"/>
    </xf>
    <xf numFmtId="0" fontId="18" fillId="0" borderId="41" xfId="0" applyFont="1" applyBorder="1" applyAlignment="1">
      <alignment vertical="center" shrinkToFit="1"/>
    </xf>
    <xf numFmtId="0" fontId="18" fillId="0" borderId="46" xfId="0" applyFont="1" applyBorder="1" applyAlignment="1">
      <alignment vertical="center"/>
    </xf>
    <xf numFmtId="9" fontId="3" fillId="0" borderId="59" xfId="2" applyFont="1" applyFill="1" applyBorder="1" applyAlignment="1">
      <alignment horizontal="right" vertical="center"/>
    </xf>
    <xf numFmtId="0" fontId="3" fillId="0" borderId="19" xfId="0" applyFont="1" applyFill="1" applyBorder="1" applyAlignment="1">
      <alignment horizontal="left" vertical="center"/>
    </xf>
    <xf numFmtId="0" fontId="3" fillId="0" borderId="79" xfId="0" applyFont="1" applyBorder="1" applyAlignment="1">
      <alignment vertical="center"/>
    </xf>
    <xf numFmtId="0" fontId="3" fillId="0" borderId="99" xfId="0" applyFont="1" applyFill="1" applyBorder="1" applyAlignment="1">
      <alignment vertical="center"/>
    </xf>
    <xf numFmtId="0" fontId="3" fillId="0" borderId="129" xfId="0" applyFont="1" applyBorder="1" applyAlignment="1">
      <alignment vertical="center"/>
    </xf>
    <xf numFmtId="0" fontId="20" fillId="0" borderId="0" xfId="0" applyFont="1" applyAlignment="1">
      <alignment vertical="center"/>
    </xf>
    <xf numFmtId="0" fontId="18" fillId="0" borderId="7" xfId="0" applyFont="1" applyBorder="1" applyAlignment="1">
      <alignment vertical="center" shrinkToFit="1"/>
    </xf>
    <xf numFmtId="0" fontId="18" fillId="0" borderId="31" xfId="0" applyFont="1" applyBorder="1" applyAlignment="1">
      <alignment vertical="center"/>
    </xf>
    <xf numFmtId="0" fontId="2" fillId="0" borderId="10" xfId="0" applyFont="1" applyBorder="1" applyAlignment="1" applyProtection="1">
      <alignment horizontal="center" vertical="center"/>
      <protection locked="0"/>
    </xf>
    <xf numFmtId="0" fontId="18" fillId="0" borderId="13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2" fillId="0" borderId="130"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1" xfId="0" applyFont="1" applyBorder="1" applyAlignment="1">
      <alignment horizontal="center" vertical="center" wrapText="1"/>
    </xf>
    <xf numFmtId="0" fontId="0" fillId="0" borderId="10" xfId="0" applyFont="1" applyBorder="1" applyAlignment="1">
      <alignment vertical="center"/>
    </xf>
    <xf numFmtId="0" fontId="18" fillId="0" borderId="58"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0" xfId="0" applyFont="1" applyAlignment="1">
      <alignment horizontal="center" vertical="center" wrapText="1"/>
    </xf>
    <xf numFmtId="0" fontId="2" fillId="0" borderId="31" xfId="0" applyFont="1" applyBorder="1" applyAlignment="1">
      <alignment horizontal="center" vertical="center" wrapText="1"/>
    </xf>
    <xf numFmtId="0" fontId="18" fillId="0" borderId="7" xfId="0" applyFont="1" applyBorder="1" applyAlignment="1">
      <alignment vertical="center"/>
    </xf>
    <xf numFmtId="0" fontId="3" fillId="0" borderId="18" xfId="0" applyFont="1" applyBorder="1" applyAlignment="1">
      <alignment horizontal="left" vertical="center" shrinkToFit="1"/>
    </xf>
    <xf numFmtId="0" fontId="3" fillId="0" borderId="58" xfId="0" applyFont="1" applyFill="1" applyBorder="1" applyAlignment="1">
      <alignment vertical="center" shrinkToFit="1"/>
    </xf>
    <xf numFmtId="0" fontId="2" fillId="0" borderId="59" xfId="0" applyFont="1" applyBorder="1" applyAlignment="1">
      <alignment vertical="center" shrinkToFit="1"/>
    </xf>
    <xf numFmtId="0" fontId="3" fillId="0" borderId="64" xfId="0" applyFont="1" applyBorder="1" applyAlignment="1">
      <alignment vertical="center" shrinkToFit="1"/>
    </xf>
    <xf numFmtId="176" fontId="3" fillId="0" borderId="42" xfId="0" applyNumberFormat="1" applyFont="1" applyFill="1" applyBorder="1" applyAlignment="1" applyProtection="1">
      <alignment horizontal="center" vertical="center" shrinkToFit="1"/>
      <protection locked="0"/>
    </xf>
    <xf numFmtId="176" fontId="3" fillId="0" borderId="68" xfId="0" applyNumberFormat="1" applyFont="1" applyFill="1" applyBorder="1" applyAlignment="1" applyProtection="1">
      <alignment horizontal="center" vertical="center" shrinkToFit="1"/>
      <protection locked="0"/>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vertical="center"/>
    </xf>
    <xf numFmtId="0" fontId="2" fillId="0" borderId="64" xfId="0" applyFont="1" applyBorder="1" applyAlignment="1">
      <alignment vertical="center" shrinkToFit="1"/>
    </xf>
    <xf numFmtId="0" fontId="19" fillId="0" borderId="10" xfId="0" applyFont="1" applyFill="1" applyBorder="1" applyAlignment="1" applyProtection="1">
      <alignment vertical="center"/>
      <protection locked="0"/>
    </xf>
    <xf numFmtId="176" fontId="3" fillId="0" borderId="20" xfId="0" applyNumberFormat="1" applyFont="1" applyBorder="1" applyAlignment="1" applyProtection="1">
      <alignment horizontal="center" vertical="center" shrinkToFit="1"/>
      <protection locked="0"/>
    </xf>
    <xf numFmtId="176" fontId="3" fillId="0" borderId="19" xfId="0" applyNumberFormat="1" applyFont="1" applyBorder="1" applyAlignment="1" applyProtection="1">
      <alignment horizontal="center" vertical="center" shrinkToFit="1"/>
      <protection locked="0"/>
    </xf>
    <xf numFmtId="0" fontId="19" fillId="0" borderId="31" xfId="0" applyFont="1" applyBorder="1" applyAlignment="1">
      <alignment vertical="center"/>
    </xf>
    <xf numFmtId="0" fontId="3" fillId="0" borderId="36" xfId="0" applyFont="1" applyFill="1" applyBorder="1" applyAlignment="1" applyProtection="1">
      <alignment vertical="center"/>
      <protection locked="0"/>
    </xf>
    <xf numFmtId="0" fontId="19" fillId="0" borderId="31" xfId="0" applyFont="1" applyBorder="1" applyAlignment="1" applyProtection="1">
      <alignment vertical="center"/>
      <protection locked="0"/>
    </xf>
    <xf numFmtId="0" fontId="3" fillId="0" borderId="0" xfId="0" applyFont="1" applyBorder="1" applyAlignment="1">
      <alignment vertical="center" shrinkToFit="1"/>
    </xf>
    <xf numFmtId="176" fontId="3" fillId="0" borderId="29" xfId="0" applyNumberFormat="1" applyFont="1" applyBorder="1" applyAlignment="1" applyProtection="1">
      <alignment horizontal="center" vertical="center" shrinkToFit="1"/>
      <protection locked="0"/>
    </xf>
    <xf numFmtId="176" fontId="3" fillId="0" borderId="28" xfId="0" applyNumberFormat="1" applyFont="1" applyBorder="1" applyAlignment="1" applyProtection="1">
      <alignment horizontal="center" vertical="center" shrinkToFit="1"/>
      <protection locked="0"/>
    </xf>
    <xf numFmtId="0" fontId="20" fillId="0" borderId="10" xfId="0" applyFont="1" applyBorder="1" applyAlignment="1" applyProtection="1">
      <alignment vertical="center"/>
      <protection locked="0"/>
    </xf>
    <xf numFmtId="0" fontId="3" fillId="0" borderId="19" xfId="0" applyFont="1" applyBorder="1" applyAlignment="1">
      <alignment horizontal="right" vertical="center"/>
    </xf>
    <xf numFmtId="0" fontId="3" fillId="0" borderId="18" xfId="0" applyFont="1" applyBorder="1" applyAlignment="1" applyProtection="1">
      <alignment vertical="center" shrinkToFit="1"/>
      <protection locked="0"/>
    </xf>
    <xf numFmtId="0" fontId="3" fillId="0" borderId="64" xfId="0" applyFont="1" applyBorder="1" applyAlignment="1">
      <alignment horizontal="right" vertical="center"/>
    </xf>
    <xf numFmtId="0" fontId="2" fillId="0" borderId="19" xfId="0" applyFont="1" applyBorder="1" applyAlignment="1">
      <alignment vertical="center"/>
    </xf>
    <xf numFmtId="0" fontId="3" fillId="0" borderId="36" xfId="0" applyFont="1" applyFill="1" applyBorder="1" applyAlignment="1">
      <alignment horizontal="right" vertical="center"/>
    </xf>
    <xf numFmtId="0" fontId="6" fillId="0" borderId="31" xfId="0" applyFont="1" applyBorder="1" applyAlignment="1">
      <alignment horizontal="right" vertical="center"/>
    </xf>
    <xf numFmtId="0" fontId="3" fillId="0" borderId="107"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07" xfId="0" applyFont="1" applyBorder="1" applyAlignment="1">
      <alignment horizontal="right" vertical="center"/>
    </xf>
    <xf numFmtId="0" fontId="3" fillId="0" borderId="117" xfId="0" applyFont="1" applyBorder="1" applyAlignment="1">
      <alignment horizontal="right" vertical="center"/>
    </xf>
    <xf numFmtId="0" fontId="6" fillId="0" borderId="116" xfId="0" applyFont="1" applyFill="1" applyBorder="1" applyAlignment="1">
      <alignment horizontal="right" vertical="center"/>
    </xf>
    <xf numFmtId="0" fontId="3" fillId="0" borderId="115" xfId="0" applyFont="1" applyFill="1" applyBorder="1" applyAlignment="1">
      <alignment vertical="center"/>
    </xf>
    <xf numFmtId="0" fontId="2" fillId="0" borderId="106" xfId="0" applyFont="1" applyBorder="1" applyAlignment="1">
      <alignment vertical="center"/>
    </xf>
    <xf numFmtId="0" fontId="3" fillId="0" borderId="132" xfId="0" applyFont="1" applyFill="1" applyBorder="1" applyAlignment="1">
      <alignment vertical="center"/>
    </xf>
    <xf numFmtId="0" fontId="2" fillId="0" borderId="111" xfId="0" applyFont="1" applyBorder="1" applyAlignment="1">
      <alignment vertical="center"/>
    </xf>
    <xf numFmtId="0" fontId="3" fillId="0" borderId="111" xfId="0" applyFont="1" applyBorder="1" applyAlignment="1">
      <alignment horizontal="center" vertical="center" shrinkToFit="1"/>
    </xf>
    <xf numFmtId="0" fontId="3" fillId="0" borderId="112" xfId="0" applyFont="1" applyBorder="1" applyAlignment="1" applyProtection="1">
      <alignment horizontal="center" vertical="center" shrinkToFit="1"/>
      <protection locked="0"/>
    </xf>
    <xf numFmtId="176" fontId="3" fillId="0" borderId="108" xfId="0" applyNumberFormat="1" applyFont="1" applyBorder="1" applyAlignment="1" applyProtection="1">
      <alignment horizontal="center" vertical="center" shrinkToFit="1"/>
      <protection locked="0"/>
    </xf>
    <xf numFmtId="0" fontId="3" fillId="0" borderId="108" xfId="0" applyFont="1" applyBorder="1" applyAlignment="1" applyProtection="1">
      <alignment horizontal="center" vertical="center" shrinkToFit="1"/>
      <protection locked="0"/>
    </xf>
    <xf numFmtId="176" fontId="3" fillId="0" borderId="113" xfId="0" applyNumberFormat="1" applyFont="1" applyBorder="1" applyAlignment="1" applyProtection="1">
      <alignment horizontal="center" vertical="center" shrinkToFit="1"/>
      <protection locked="0"/>
    </xf>
    <xf numFmtId="0" fontId="18" fillId="0" borderId="115" xfId="0" applyFont="1" applyBorder="1" applyAlignment="1">
      <alignment vertical="center"/>
    </xf>
    <xf numFmtId="0" fontId="18" fillId="0" borderId="117" xfId="0" applyFont="1" applyBorder="1" applyAlignment="1">
      <alignment vertical="center"/>
    </xf>
    <xf numFmtId="0" fontId="3" fillId="0" borderId="132" xfId="0" applyFont="1" applyFill="1" applyBorder="1" applyAlignment="1">
      <alignment horizontal="right" vertical="center"/>
    </xf>
    <xf numFmtId="0" fontId="3" fillId="0" borderId="111" xfId="0" applyFont="1" applyFill="1" applyBorder="1" applyAlignment="1">
      <alignment horizontal="left" vertical="center"/>
    </xf>
    <xf numFmtId="0" fontId="3" fillId="0" borderId="106" xfId="0" applyFont="1" applyFill="1" applyBorder="1" applyAlignment="1">
      <alignment horizontal="right" vertical="center"/>
    </xf>
    <xf numFmtId="0" fontId="3" fillId="0" borderId="113" xfId="0" applyFont="1" applyFill="1" applyBorder="1" applyAlignment="1">
      <alignment horizontal="right" vertical="center"/>
    </xf>
    <xf numFmtId="0" fontId="2" fillId="0" borderId="112" xfId="0" applyFont="1" applyBorder="1" applyAlignment="1">
      <alignment horizontal="right" vertical="center"/>
    </xf>
    <xf numFmtId="0" fontId="3" fillId="0" borderId="108" xfId="0" applyFont="1" applyBorder="1" applyAlignment="1">
      <alignment vertical="center"/>
    </xf>
    <xf numFmtId="0" fontId="3" fillId="0" borderId="112" xfId="0" applyFont="1" applyBorder="1" applyAlignment="1">
      <alignment vertical="center"/>
    </xf>
    <xf numFmtId="0" fontId="3" fillId="0" borderId="108" xfId="0" applyFont="1" applyBorder="1" applyAlignment="1">
      <alignment vertical="center" shrinkToFit="1"/>
    </xf>
    <xf numFmtId="0" fontId="3" fillId="0" borderId="106" xfId="0" applyFont="1" applyBorder="1" applyAlignment="1">
      <alignment vertical="center"/>
    </xf>
    <xf numFmtId="0" fontId="0" fillId="0" borderId="34" xfId="0" applyFont="1" applyBorder="1" applyAlignment="1">
      <alignment horizontal="center" vertical="center" shrinkToFit="1"/>
    </xf>
    <xf numFmtId="0" fontId="0" fillId="0" borderId="34" xfId="0" applyBorder="1" applyAlignment="1">
      <alignment vertical="center"/>
    </xf>
    <xf numFmtId="0" fontId="0" fillId="0" borderId="0" xfId="0" applyFont="1" applyBorder="1" applyAlignment="1">
      <alignment horizontal="center" vertical="center" shrinkToFit="1"/>
    </xf>
    <xf numFmtId="0" fontId="18" fillId="0" borderId="121" xfId="0" applyFont="1" applyBorder="1"/>
    <xf numFmtId="0" fontId="18" fillId="0" borderId="123" xfId="0" applyFont="1" applyBorder="1"/>
    <xf numFmtId="0" fontId="18" fillId="0" borderId="122" xfId="0" applyFont="1" applyBorder="1"/>
    <xf numFmtId="0" fontId="18" fillId="0" borderId="41" xfId="0" applyFont="1" applyBorder="1" applyAlignment="1">
      <alignment shrinkToFit="1"/>
    </xf>
    <xf numFmtId="0" fontId="18" fillId="0" borderId="0" xfId="0" applyFont="1" applyBorder="1"/>
    <xf numFmtId="0" fontId="18" fillId="0" borderId="120" xfId="0" applyFont="1" applyBorder="1"/>
    <xf numFmtId="0" fontId="18" fillId="0" borderId="24" xfId="0" applyFont="1" applyBorder="1"/>
    <xf numFmtId="0" fontId="18" fillId="0" borderId="120" xfId="0" applyFont="1" applyBorder="1" applyProtection="1">
      <protection locked="0"/>
    </xf>
    <xf numFmtId="0" fontId="30" fillId="0" borderId="0" xfId="0" applyFont="1" applyFill="1" applyAlignment="1">
      <alignment vertical="center"/>
    </xf>
    <xf numFmtId="0" fontId="0" fillId="0" borderId="107" xfId="0" applyBorder="1"/>
    <xf numFmtId="0" fontId="31" fillId="0" borderId="133" xfId="0" applyFont="1" applyBorder="1" applyAlignment="1">
      <alignment horizontal="center" vertical="center" shrinkToFit="1"/>
    </xf>
    <xf numFmtId="56" fontId="31" fillId="0" borderId="134" xfId="0" applyNumberFormat="1" applyFont="1" applyBorder="1" applyAlignment="1">
      <alignment horizontal="right" vertical="center" shrinkToFit="1"/>
    </xf>
    <xf numFmtId="56" fontId="31" fillId="0" borderId="135" xfId="0" applyNumberFormat="1" applyFont="1" applyBorder="1" applyAlignment="1">
      <alignment horizontal="right" vertical="center" shrinkToFit="1"/>
    </xf>
    <xf numFmtId="56" fontId="31" fillId="0" borderId="136" xfId="0" applyNumberFormat="1" applyFont="1" applyBorder="1" applyAlignment="1">
      <alignment horizontal="right" vertical="center" shrinkToFit="1"/>
    </xf>
    <xf numFmtId="56" fontId="31" fillId="0" borderId="137" xfId="0" applyNumberFormat="1" applyFont="1" applyBorder="1" applyAlignment="1">
      <alignment horizontal="distributed" vertical="center" indent="1" shrinkToFit="1"/>
    </xf>
    <xf numFmtId="0" fontId="31" fillId="0" borderId="138" xfId="0" applyFont="1" applyBorder="1" applyAlignment="1">
      <alignment horizontal="distributed" vertical="center" indent="1" shrinkToFit="1"/>
    </xf>
    <xf numFmtId="0" fontId="2" fillId="0" borderId="139" xfId="0" applyFont="1" applyBorder="1" applyAlignment="1">
      <alignment horizontal="distributed" vertical="center" indent="1"/>
    </xf>
    <xf numFmtId="56" fontId="31" fillId="0" borderId="140" xfId="0" applyNumberFormat="1" applyFont="1" applyBorder="1" applyAlignment="1">
      <alignment horizontal="right" vertical="center" shrinkToFit="1"/>
    </xf>
    <xf numFmtId="56" fontId="31" fillId="0" borderId="35" xfId="0" applyNumberFormat="1" applyFont="1" applyBorder="1" applyAlignment="1">
      <alignment horizontal="right" vertical="center" shrinkToFit="1"/>
    </xf>
    <xf numFmtId="0" fontId="3" fillId="0" borderId="141"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142" xfId="0" applyFont="1" applyBorder="1" applyAlignment="1" applyProtection="1">
      <alignment vertical="center" wrapText="1"/>
      <protection locked="0"/>
    </xf>
    <xf numFmtId="0" fontId="3" fillId="0" borderId="143"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1" fillId="0" borderId="47" xfId="0" applyFont="1" applyBorder="1" applyAlignment="1">
      <alignment horizontal="center" vertical="center" shrinkToFit="1"/>
    </xf>
    <xf numFmtId="56" fontId="31" fillId="0" borderId="20" xfId="0" applyNumberFormat="1" applyFont="1" applyBorder="1" applyAlignment="1">
      <alignment horizontal="right" vertical="center" shrinkToFit="1"/>
    </xf>
    <xf numFmtId="56" fontId="31" fillId="0" borderId="18" xfId="0" applyNumberFormat="1" applyFont="1" applyBorder="1" applyAlignment="1">
      <alignment horizontal="right" vertical="center" shrinkToFit="1"/>
    </xf>
    <xf numFmtId="56" fontId="31" fillId="0" borderId="48" xfId="0" applyNumberFormat="1" applyFont="1" applyBorder="1" applyAlignment="1">
      <alignment horizontal="right" vertical="center" shrinkToFit="1"/>
    </xf>
    <xf numFmtId="56" fontId="31" fillId="0" borderId="144" xfId="0" applyNumberFormat="1" applyFont="1" applyBorder="1" applyAlignment="1">
      <alignment horizontal="distributed" vertical="center" indent="1" shrinkToFit="1"/>
    </xf>
    <xf numFmtId="0" fontId="31" fillId="0" borderId="62" xfId="0" applyFont="1" applyBorder="1" applyAlignment="1">
      <alignment horizontal="distributed" vertical="center" indent="1" shrinkToFit="1"/>
    </xf>
    <xf numFmtId="0" fontId="2" fillId="0" borderId="145" xfId="0" applyFont="1" applyBorder="1" applyAlignment="1">
      <alignment horizontal="distributed" vertical="center" indent="1"/>
    </xf>
    <xf numFmtId="56" fontId="31" fillId="0" borderId="8" xfId="0" applyNumberFormat="1" applyFont="1" applyBorder="1" applyAlignment="1">
      <alignment horizontal="right" vertical="center" shrinkToFit="1"/>
    </xf>
    <xf numFmtId="56" fontId="31" fillId="0" borderId="31" xfId="0" applyNumberFormat="1" applyFont="1" applyBorder="1" applyAlignment="1">
      <alignment horizontal="right" vertical="center" shrinkToFit="1"/>
    </xf>
    <xf numFmtId="0" fontId="3" fillId="0" borderId="146"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0" xfId="0" applyFont="1" applyBorder="1" applyAlignment="1" applyProtection="1">
      <alignment vertical="center" wrapText="1"/>
      <protection locked="0"/>
    </xf>
    <xf numFmtId="0" fontId="3" fillId="0" borderId="147" xfId="0" applyFont="1" applyBorder="1" applyAlignment="1" applyProtection="1">
      <alignment vertical="center" wrapText="1"/>
      <protection locked="0"/>
    </xf>
    <xf numFmtId="56" fontId="31" fillId="0" borderId="20" xfId="0" applyNumberFormat="1" applyFont="1" applyBorder="1" applyAlignment="1">
      <alignment vertical="center" shrinkToFit="1"/>
    </xf>
    <xf numFmtId="56" fontId="31" fillId="0" borderId="18" xfId="0" applyNumberFormat="1" applyFont="1" applyBorder="1" applyAlignment="1">
      <alignment vertical="center" shrinkToFit="1"/>
    </xf>
    <xf numFmtId="56" fontId="31" fillId="0" borderId="48" xfId="0" applyNumberFormat="1" applyFont="1" applyBorder="1" applyAlignment="1">
      <alignment vertical="center" shrinkToFit="1"/>
    </xf>
    <xf numFmtId="56" fontId="31" fillId="0" borderId="8" xfId="0" applyNumberFormat="1" applyFont="1" applyBorder="1" applyAlignment="1">
      <alignment horizontal="left" vertical="center" shrinkToFit="1"/>
    </xf>
    <xf numFmtId="56" fontId="31" fillId="0" borderId="145" xfId="0" applyNumberFormat="1" applyFont="1" applyBorder="1" applyAlignment="1">
      <alignment vertical="center" shrinkToFit="1"/>
    </xf>
    <xf numFmtId="0" fontId="31" fillId="0" borderId="148" xfId="0" applyFont="1" applyBorder="1" applyAlignment="1">
      <alignment horizontal="center" vertical="center" shrinkToFit="1"/>
    </xf>
    <xf numFmtId="0" fontId="2" fillId="0" borderId="48" xfId="0" applyFont="1" applyBorder="1" applyAlignment="1">
      <alignment vertical="center"/>
    </xf>
    <xf numFmtId="56" fontId="31" fillId="0" borderId="149" xfId="0" applyNumberFormat="1" applyFont="1" applyBorder="1" applyAlignment="1">
      <alignment horizontal="distributed" vertical="center" indent="1" shrinkToFit="1"/>
    </xf>
    <xf numFmtId="0" fontId="31" fillId="0" borderId="72" xfId="0" applyFont="1" applyBorder="1" applyAlignment="1">
      <alignment horizontal="distributed" vertical="center" indent="1" shrinkToFit="1"/>
    </xf>
    <xf numFmtId="0" fontId="2" fillId="0" borderId="150" xfId="0" applyFont="1" applyBorder="1" applyAlignment="1">
      <alignment horizontal="distributed" vertical="center" indent="1"/>
    </xf>
    <xf numFmtId="56" fontId="31" fillId="0" borderId="24" xfId="0" applyNumberFormat="1" applyFont="1" applyBorder="1" applyAlignment="1">
      <alignment horizontal="left" vertical="center" shrinkToFit="1"/>
    </xf>
    <xf numFmtId="56" fontId="31" fillId="0" borderId="150" xfId="0" applyNumberFormat="1" applyFont="1" applyBorder="1" applyAlignment="1">
      <alignment vertical="center" shrinkToFit="1"/>
    </xf>
    <xf numFmtId="0" fontId="31" fillId="0" borderId="40" xfId="0" applyFont="1" applyFill="1" applyBorder="1" applyAlignment="1">
      <alignment horizontal="center" vertical="center" shrinkToFit="1"/>
    </xf>
    <xf numFmtId="0" fontId="31" fillId="0" borderId="42" xfId="0" applyFont="1" applyFill="1" applyBorder="1" applyAlignment="1" applyProtection="1">
      <alignment horizontal="right" vertical="center" shrinkToFit="1"/>
      <protection locked="0"/>
    </xf>
    <xf numFmtId="0" fontId="31" fillId="0" borderId="43" xfId="0" applyFont="1" applyFill="1" applyBorder="1" applyAlignment="1" applyProtection="1">
      <alignment horizontal="right" vertical="center" shrinkToFit="1"/>
      <protection locked="0"/>
    </xf>
    <xf numFmtId="0" fontId="31" fillId="0" borderId="44" xfId="0" applyFont="1" applyFill="1" applyBorder="1" applyAlignment="1" applyProtection="1">
      <alignment horizontal="right" vertical="center" shrinkToFit="1"/>
      <protection locked="0"/>
    </xf>
    <xf numFmtId="0" fontId="31" fillId="0" borderId="44" xfId="0" applyFont="1" applyFill="1" applyBorder="1" applyAlignment="1">
      <alignment horizontal="right" vertical="center" shrinkToFit="1"/>
    </xf>
    <xf numFmtId="0" fontId="31" fillId="0" borderId="151" xfId="0" applyFont="1" applyFill="1" applyBorder="1" applyAlignment="1" applyProtection="1">
      <alignment horizontal="right" vertical="center" shrinkToFit="1"/>
      <protection locked="0"/>
    </xf>
    <xf numFmtId="0" fontId="31" fillId="0" borderId="46" xfId="0" applyFont="1" applyFill="1" applyBorder="1" applyAlignment="1">
      <alignment horizontal="right" vertical="center" shrinkToFit="1"/>
    </xf>
    <xf numFmtId="0" fontId="31" fillId="0" borderId="146" xfId="0" applyFont="1" applyFill="1" applyBorder="1" applyAlignment="1">
      <alignment horizontal="center" vertical="center" shrinkToFit="1"/>
    </xf>
    <xf numFmtId="0" fontId="31" fillId="0" borderId="53" xfId="0" applyFont="1" applyBorder="1" applyAlignment="1" applyProtection="1">
      <alignment horizontal="center" vertical="center"/>
      <protection locked="0"/>
    </xf>
    <xf numFmtId="0" fontId="31" fillId="0" borderId="152" xfId="0" applyFont="1" applyBorder="1" applyAlignment="1" applyProtection="1">
      <alignment horizontal="center" vertical="center"/>
      <protection locked="0"/>
    </xf>
    <xf numFmtId="0" fontId="2" fillId="0" borderId="20" xfId="0" applyFont="1" applyBorder="1" applyAlignment="1" applyProtection="1">
      <alignment horizontal="right" vertical="center" shrinkToFit="1"/>
      <protection locked="0"/>
    </xf>
    <xf numFmtId="0" fontId="2" fillId="0" borderId="18" xfId="0" applyFont="1" applyBorder="1" applyAlignment="1" applyProtection="1">
      <alignment horizontal="right" vertical="center" shrinkToFit="1"/>
      <protection locked="0"/>
    </xf>
    <xf numFmtId="0" fontId="2" fillId="0" borderId="48" xfId="0" applyFont="1" applyBorder="1" applyAlignment="1" applyProtection="1">
      <alignment horizontal="right" vertical="center" shrinkToFit="1"/>
      <protection locked="0"/>
    </xf>
    <xf numFmtId="0" fontId="2" fillId="0" borderId="48" xfId="0" applyFont="1" applyBorder="1" applyAlignment="1">
      <alignment horizontal="right" vertical="center" shrinkToFit="1"/>
    </xf>
    <xf numFmtId="0" fontId="2" fillId="0" borderId="62" xfId="0" applyFont="1" applyBorder="1" applyAlignment="1" applyProtection="1">
      <alignment horizontal="right" vertical="center" shrinkToFit="1"/>
      <protection locked="0"/>
    </xf>
    <xf numFmtId="0" fontId="2" fillId="0" borderId="31" xfId="0" applyFont="1" applyBorder="1" applyAlignment="1">
      <alignment horizontal="right" vertical="center" shrinkToFit="1"/>
    </xf>
    <xf numFmtId="0" fontId="31" fillId="0" borderId="8" xfId="0" applyFont="1" applyBorder="1" applyAlignment="1" applyProtection="1">
      <alignment horizontal="center" vertical="center"/>
      <protection locked="0"/>
    </xf>
    <xf numFmtId="0" fontId="31" fillId="0" borderId="145" xfId="0" applyFont="1" applyBorder="1" applyAlignment="1" applyProtection="1">
      <alignment horizontal="center" vertical="center"/>
      <protection locked="0"/>
    </xf>
    <xf numFmtId="0" fontId="3" fillId="0" borderId="120" xfId="0" applyFont="1" applyFill="1" applyBorder="1" applyAlignment="1" applyProtection="1">
      <alignment horizontal="center" vertical="center"/>
      <protection locked="0"/>
    </xf>
    <xf numFmtId="0" fontId="3" fillId="0" borderId="14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1" fillId="0" borderId="8" xfId="0" applyFont="1" applyBorder="1" applyAlignment="1">
      <alignment vertical="center"/>
    </xf>
    <xf numFmtId="0" fontId="31" fillId="0" borderId="145" xfId="0" applyFont="1" applyBorder="1" applyAlignment="1">
      <alignment vertical="center"/>
    </xf>
    <xf numFmtId="0" fontId="31" fillId="0" borderId="20" xfId="0" applyFont="1" applyFill="1" applyBorder="1" applyAlignment="1">
      <alignment horizontal="center" vertical="center" shrinkToFit="1"/>
    </xf>
    <xf numFmtId="0" fontId="31" fillId="0" borderId="18"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0" borderId="62" xfId="0" applyFont="1" applyFill="1" applyBorder="1" applyAlignment="1">
      <alignment horizontal="center" vertical="center" shrinkToFit="1"/>
    </xf>
    <xf numFmtId="0" fontId="31" fillId="0" borderId="39" xfId="0" applyFont="1" applyFill="1" applyBorder="1" applyAlignment="1">
      <alignment horizontal="center" vertical="center" shrinkToFit="1"/>
    </xf>
    <xf numFmtId="177" fontId="31" fillId="0" borderId="8" xfId="0" applyNumberFormat="1" applyFont="1" applyBorder="1" applyAlignment="1" applyProtection="1">
      <alignment horizontal="center" vertical="center"/>
      <protection locked="0"/>
    </xf>
    <xf numFmtId="177" fontId="31" fillId="0" borderId="145" xfId="0" applyNumberFormat="1" applyFont="1" applyBorder="1" applyAlignment="1" applyProtection="1">
      <alignment horizontal="center" vertical="center"/>
      <protection locked="0"/>
    </xf>
    <xf numFmtId="0" fontId="3" fillId="0" borderId="146" xfId="0" applyFont="1" applyFill="1" applyBorder="1" applyAlignment="1">
      <alignment horizontal="center" vertical="center" wrapText="1"/>
    </xf>
    <xf numFmtId="0" fontId="3" fillId="0" borderId="120" xfId="0" applyFont="1" applyFill="1" applyBorder="1" applyAlignment="1">
      <alignment horizontal="center" vertical="center" wrapText="1"/>
    </xf>
    <xf numFmtId="20" fontId="3" fillId="0" borderId="120" xfId="0" applyNumberFormat="1" applyFont="1" applyFill="1" applyBorder="1" applyAlignment="1" applyProtection="1">
      <alignment horizontal="center" vertical="center"/>
      <protection locked="0"/>
    </xf>
    <xf numFmtId="20" fontId="3" fillId="0" borderId="147" xfId="0" applyNumberFormat="1" applyFont="1" applyFill="1" applyBorder="1" applyAlignment="1" applyProtection="1">
      <alignment horizontal="center" vertical="center"/>
      <protection locked="0"/>
    </xf>
    <xf numFmtId="20" fontId="3" fillId="0" borderId="0" xfId="0" applyNumberFormat="1" applyFont="1" applyFill="1" applyBorder="1" applyAlignment="1" applyProtection="1">
      <alignment horizontal="center" vertical="center"/>
      <protection locked="0"/>
    </xf>
    <xf numFmtId="0" fontId="31" fillId="0" borderId="24" xfId="0" applyFont="1" applyBorder="1" applyAlignment="1">
      <alignment vertical="center"/>
    </xf>
    <xf numFmtId="0" fontId="31" fillId="0" borderId="150" xfId="0" applyFont="1" applyBorder="1" applyAlignment="1">
      <alignment vertical="center"/>
    </xf>
    <xf numFmtId="0" fontId="31" fillId="0" borderId="29" xfId="0" applyFont="1" applyFill="1" applyBorder="1" applyAlignment="1">
      <alignment horizontal="center" vertical="center" shrinkToFit="1"/>
    </xf>
    <xf numFmtId="0" fontId="31" fillId="0" borderId="27" xfId="0" applyFont="1" applyFill="1" applyBorder="1" applyAlignment="1">
      <alignment horizontal="center" vertical="center" shrinkToFit="1"/>
    </xf>
    <xf numFmtId="0" fontId="31" fillId="0" borderId="65" xfId="0" applyFont="1" applyFill="1" applyBorder="1" applyAlignment="1">
      <alignment horizontal="center" vertical="center" shrinkToFit="1"/>
    </xf>
    <xf numFmtId="0" fontId="31" fillId="0" borderId="72" xfId="0" applyFont="1" applyFill="1" applyBorder="1" applyAlignment="1">
      <alignment horizontal="center" vertical="center" shrinkToFit="1"/>
    </xf>
    <xf numFmtId="0" fontId="3" fillId="0" borderId="153" xfId="0" applyFont="1" applyFill="1" applyBorder="1" applyAlignment="1">
      <alignment horizontal="center" vertical="center" wrapText="1"/>
    </xf>
    <xf numFmtId="0" fontId="3" fillId="0" borderId="154" xfId="0" applyFont="1" applyFill="1" applyBorder="1" applyAlignment="1">
      <alignment horizontal="center" vertical="center" wrapText="1"/>
    </xf>
    <xf numFmtId="0" fontId="3" fillId="0" borderId="154" xfId="0" applyFont="1" applyFill="1" applyBorder="1" applyAlignment="1" applyProtection="1">
      <alignment horizontal="center" vertical="center"/>
      <protection locked="0"/>
    </xf>
    <xf numFmtId="0" fontId="3" fillId="0" borderId="155" xfId="0" applyFont="1" applyFill="1" applyBorder="1" applyAlignment="1" applyProtection="1">
      <alignment horizontal="center" vertical="center"/>
      <protection locked="0"/>
    </xf>
    <xf numFmtId="0" fontId="2" fillId="0" borderId="0" xfId="0" applyFont="1" applyBorder="1"/>
    <xf numFmtId="0" fontId="31" fillId="0" borderId="110" xfId="0" applyFont="1" applyFill="1" applyBorder="1" applyAlignment="1">
      <alignment horizontal="center" vertical="center" shrinkToFit="1"/>
    </xf>
    <xf numFmtId="0" fontId="31" fillId="0" borderId="112" xfId="0" applyFont="1" applyFill="1" applyBorder="1" applyAlignment="1">
      <alignment horizontal="center" vertical="center" shrinkToFit="1"/>
    </xf>
    <xf numFmtId="0" fontId="31" fillId="0" borderId="108" xfId="0" applyFont="1" applyFill="1" applyBorder="1" applyAlignment="1">
      <alignment horizontal="center" vertical="center" shrinkToFit="1"/>
    </xf>
    <xf numFmtId="0" fontId="31" fillId="0" borderId="118" xfId="0" applyFont="1" applyFill="1" applyBorder="1" applyAlignment="1">
      <alignment horizontal="center" vertical="center" shrinkToFit="1"/>
    </xf>
    <xf numFmtId="0" fontId="31" fillId="0" borderId="114" xfId="0" applyFont="1" applyFill="1" applyBorder="1" applyAlignment="1">
      <alignment horizontal="center" vertical="center" shrinkToFit="1"/>
    </xf>
    <xf numFmtId="0" fontId="31" fillId="0" borderId="117" xfId="0" applyFont="1" applyFill="1" applyBorder="1" applyAlignment="1">
      <alignment horizontal="center" vertical="center" shrinkToFit="1"/>
    </xf>
    <xf numFmtId="0" fontId="31" fillId="0" borderId="0" xfId="0" applyFont="1" applyBorder="1" applyAlignment="1">
      <alignment vertical="center"/>
    </xf>
    <xf numFmtId="0" fontId="31" fillId="0" borderId="133" xfId="0" applyFont="1" applyBorder="1" applyAlignment="1">
      <alignment vertical="center"/>
    </xf>
    <xf numFmtId="0" fontId="31" fillId="0" borderId="128" xfId="0" applyFont="1" applyBorder="1" applyAlignment="1">
      <alignment horizontal="center" vertical="center"/>
    </xf>
    <xf numFmtId="0" fontId="2" fillId="0" borderId="35" xfId="0" applyFont="1" applyBorder="1" applyAlignment="1">
      <alignment vertical="center"/>
    </xf>
    <xf numFmtId="56" fontId="31" fillId="0" borderId="0" xfId="0" applyNumberFormat="1" applyFont="1" applyBorder="1" applyAlignment="1">
      <alignment vertical="center" shrinkToFit="1"/>
    </xf>
    <xf numFmtId="0" fontId="31" fillId="0" borderId="47" xfId="0" applyFont="1" applyBorder="1" applyAlignment="1">
      <alignment vertical="center"/>
    </xf>
    <xf numFmtId="0" fontId="31" fillId="0" borderId="0" xfId="0" applyFont="1" applyFill="1" applyAlignment="1">
      <alignment vertical="center"/>
    </xf>
    <xf numFmtId="0" fontId="31" fillId="0" borderId="153" xfId="0" applyFont="1" applyFill="1" applyBorder="1" applyAlignment="1">
      <alignment horizontal="center" vertical="center" shrinkToFit="1"/>
    </xf>
    <xf numFmtId="0" fontId="31" fillId="0" borderId="111" xfId="0" applyFont="1" applyBorder="1" applyAlignment="1">
      <alignment vertical="center"/>
    </xf>
    <xf numFmtId="0" fontId="31" fillId="0" borderId="156" xfId="0" applyFont="1" applyBorder="1" applyAlignment="1">
      <alignment vertical="center"/>
    </xf>
    <xf numFmtId="0" fontId="2" fillId="0" borderId="25" xfId="0" applyFont="1" applyBorder="1" applyAlignment="1">
      <alignment vertical="center"/>
    </xf>
    <xf numFmtId="0" fontId="2" fillId="0" borderId="41"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31" fillId="0" borderId="0" xfId="0" applyFont="1" applyFill="1" applyBorder="1" applyAlignment="1">
      <alignment vertical="center" shrinkToFit="1"/>
    </xf>
    <xf numFmtId="0" fontId="31" fillId="0" borderId="0" xfId="0" applyFont="1" applyFill="1" applyBorder="1" applyAlignment="1">
      <alignment horizontal="center" vertical="center" shrinkToFit="1"/>
    </xf>
    <xf numFmtId="0" fontId="2" fillId="0" borderId="7"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31" fillId="0" borderId="110" xfId="0" applyFont="1" applyBorder="1" applyAlignment="1">
      <alignment vertical="center"/>
    </xf>
    <xf numFmtId="0" fontId="31" fillId="0" borderId="115" xfId="0" applyFont="1" applyBorder="1" applyAlignment="1">
      <alignment vertical="center"/>
    </xf>
    <xf numFmtId="0" fontId="2" fillId="0" borderId="117" xfId="0" applyFont="1" applyBorder="1" applyAlignment="1">
      <alignment vertical="center"/>
    </xf>
    <xf numFmtId="0" fontId="2" fillId="0" borderId="0" xfId="0" applyFont="1" applyBorder="1" applyAlignment="1"/>
    <xf numFmtId="0" fontId="7" fillId="0" borderId="0" xfId="0" applyFont="1" applyFill="1" applyBorder="1" applyAlignment="1">
      <alignment horizontal="right" vertical="center"/>
    </xf>
    <xf numFmtId="0" fontId="18" fillId="0" borderId="0" xfId="0" applyFont="1" applyAlignment="1">
      <alignment vertical="center"/>
    </xf>
    <xf numFmtId="0" fontId="18" fillId="0" borderId="120" xfId="0" applyFont="1" applyBorder="1" applyAlignment="1">
      <alignment horizontal="left" vertical="center"/>
    </xf>
    <xf numFmtId="178" fontId="18" fillId="0" borderId="120" xfId="0" applyNumberFormat="1" applyFont="1" applyBorder="1" applyAlignment="1">
      <alignment horizontal="left" vertical="center"/>
    </xf>
    <xf numFmtId="21" fontId="18" fillId="0" borderId="120" xfId="0" applyNumberFormat="1" applyFont="1" applyBorder="1" applyAlignment="1">
      <alignment horizontal="left" vertical="center"/>
    </xf>
    <xf numFmtId="0" fontId="18" fillId="0" borderId="120" xfId="0" applyFont="1" applyFill="1" applyBorder="1" applyAlignment="1">
      <alignment horizontal="left" vertical="center" shrinkToFit="1"/>
    </xf>
    <xf numFmtId="20" fontId="18" fillId="0" borderId="120" xfId="0" applyNumberFormat="1" applyFont="1" applyBorder="1" applyAlignment="1">
      <alignment vertical="center"/>
    </xf>
    <xf numFmtId="179" fontId="31" fillId="0" borderId="0" xfId="0" applyNumberFormat="1" applyFont="1" applyFill="1" applyBorder="1" applyAlignment="1">
      <alignment horizontal="center" vertical="center" shrinkToFit="1"/>
    </xf>
    <xf numFmtId="20" fontId="18" fillId="0" borderId="25" xfId="0" applyNumberFormat="1" applyFont="1" applyBorder="1" applyAlignment="1">
      <alignment vertical="center"/>
    </xf>
    <xf numFmtId="20" fontId="18" fillId="0" borderId="30" xfId="0" applyNumberFormat="1" applyFont="1" applyBorder="1" applyAlignment="1">
      <alignment vertical="center"/>
    </xf>
    <xf numFmtId="20" fontId="18" fillId="0" borderId="26" xfId="0" applyNumberFormat="1" applyFont="1" applyBorder="1" applyAlignment="1">
      <alignment vertical="center"/>
    </xf>
    <xf numFmtId="0" fontId="18" fillId="0" borderId="8" xfId="0" applyFont="1" applyBorder="1" applyAlignment="1">
      <alignment horizontal="center" vertical="center"/>
    </xf>
    <xf numFmtId="20" fontId="18" fillId="0" borderId="25" xfId="0" applyNumberFormat="1" applyFont="1" applyFill="1" applyBorder="1" applyAlignment="1">
      <alignment vertical="center" shrinkToFit="1"/>
    </xf>
    <xf numFmtId="0" fontId="18" fillId="0" borderId="26" xfId="0" applyFont="1" applyFill="1" applyBorder="1" applyAlignment="1">
      <alignment horizontal="center" vertical="center" shrinkToFit="1"/>
    </xf>
    <xf numFmtId="0" fontId="20" fillId="0" borderId="120" xfId="0" applyFont="1" applyBorder="1" applyAlignment="1">
      <alignment horizontal="right"/>
    </xf>
    <xf numFmtId="20" fontId="18" fillId="0" borderId="0" xfId="0" applyNumberFormat="1" applyFont="1" applyBorder="1"/>
    <xf numFmtId="0" fontId="18" fillId="0" borderId="157" xfId="0" applyFont="1" applyBorder="1"/>
    <xf numFmtId="0" fontId="2" fillId="0" borderId="36" xfId="0" applyFont="1" applyBorder="1" applyAlignment="1">
      <alignment vertical="center" textRotation="255" shrinkToFit="1"/>
    </xf>
    <xf numFmtId="0" fontId="2" fillId="0" borderId="0" xfId="0" applyFont="1" applyBorder="1" applyAlignment="1">
      <alignment vertical="center" textRotation="255" shrinkToFit="1"/>
    </xf>
    <xf numFmtId="0" fontId="2" fillId="0" borderId="31" xfId="0" applyFont="1" applyBorder="1" applyAlignment="1">
      <alignment vertical="center" textRotation="255" shrinkToFit="1"/>
    </xf>
    <xf numFmtId="0" fontId="2" fillId="0" borderId="38" xfId="0" applyFont="1" applyBorder="1" applyAlignment="1">
      <alignment vertical="center" textRotation="255" shrinkToFit="1"/>
    </xf>
    <xf numFmtId="0" fontId="2" fillId="0" borderId="30" xfId="0" applyFont="1" applyBorder="1" applyAlignment="1">
      <alignment vertical="center" textRotation="255" shrinkToFit="1"/>
    </xf>
    <xf numFmtId="0" fontId="2" fillId="0" borderId="39" xfId="0" applyFont="1" applyBorder="1" applyAlignment="1">
      <alignment vertical="center" textRotation="255" shrinkToFit="1"/>
    </xf>
    <xf numFmtId="0" fontId="3" fillId="0" borderId="46" xfId="0" applyFont="1" applyBorder="1" applyAlignment="1">
      <alignment horizontal="center" vertical="center" shrinkToFit="1"/>
    </xf>
    <xf numFmtId="0" fontId="2" fillId="0" borderId="47" xfId="0" applyFont="1" applyBorder="1" applyAlignment="1">
      <alignment vertical="center"/>
    </xf>
    <xf numFmtId="0" fontId="3" fillId="0" borderId="31" xfId="0" applyFont="1" applyBorder="1" applyAlignment="1">
      <alignment horizontal="center" vertical="center" shrinkToFit="1"/>
    </xf>
    <xf numFmtId="0" fontId="3" fillId="0" borderId="39" xfId="0" applyFont="1" applyBorder="1" applyAlignment="1">
      <alignment horizontal="center" vertical="center" shrinkToFit="1"/>
    </xf>
    <xf numFmtId="2" fontId="3" fillId="0" borderId="43" xfId="0" applyNumberFormat="1"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2" fontId="3" fillId="0" borderId="18" xfId="0" applyNumberFormat="1"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2" fontId="3" fillId="0" borderId="27" xfId="0" applyNumberFormat="1"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2" fillId="0" borderId="47" xfId="0" applyFont="1" applyBorder="1" applyAlignment="1" applyProtection="1">
      <alignment vertical="center"/>
      <protection locked="0"/>
    </xf>
    <xf numFmtId="0" fontId="2" fillId="0" borderId="158" xfId="0" applyFont="1" applyBorder="1" applyAlignment="1">
      <alignment vertical="center"/>
    </xf>
    <xf numFmtId="0" fontId="2" fillId="0" borderId="159" xfId="0" applyFont="1" applyBorder="1" applyAlignment="1">
      <alignment vertical="center"/>
    </xf>
    <xf numFmtId="0" fontId="30" fillId="0" borderId="0" xfId="0" applyFont="1" applyFill="1" applyBorder="1" applyAlignment="1">
      <alignment vertical="center"/>
    </xf>
    <xf numFmtId="176" fontId="3" fillId="0" borderId="6" xfId="0" applyNumberFormat="1" applyFont="1" applyFill="1" applyBorder="1" applyAlignment="1" applyProtection="1">
      <alignment horizontal="center" vertical="center" shrinkToFit="1"/>
      <protection locked="0"/>
    </xf>
    <xf numFmtId="176" fontId="3" fillId="0" borderId="10" xfId="0" applyNumberFormat="1" applyFont="1" applyBorder="1" applyAlignment="1" applyProtection="1">
      <alignment horizontal="center" vertical="center" shrinkToFit="1"/>
      <protection locked="0"/>
    </xf>
    <xf numFmtId="176" fontId="3" fillId="0" borderId="26" xfId="0" applyNumberFormat="1" applyFont="1" applyBorder="1" applyAlignment="1" applyProtection="1">
      <alignment horizontal="center" vertical="center" shrinkToFit="1"/>
      <protection locked="0"/>
    </xf>
    <xf numFmtId="0" fontId="2" fillId="0" borderId="110" xfId="0" applyFont="1" applyBorder="1" applyAlignment="1">
      <alignment vertical="center"/>
    </xf>
    <xf numFmtId="176" fontId="3" fillId="0" borderId="132" xfId="0" applyNumberFormat="1" applyFont="1" applyBorder="1" applyAlignment="1" applyProtection="1">
      <alignment horizontal="center" vertical="center" shrinkToFit="1"/>
      <protection locked="0"/>
    </xf>
    <xf numFmtId="0" fontId="2" fillId="0" borderId="160" xfId="0" applyFont="1" applyBorder="1" applyAlignment="1">
      <alignment vertical="center"/>
    </xf>
    <xf numFmtId="0" fontId="2" fillId="0" borderId="161" xfId="0" applyFont="1" applyBorder="1" applyAlignment="1">
      <alignment vertical="center"/>
    </xf>
    <xf numFmtId="0" fontId="2" fillId="0" borderId="120" xfId="0" applyFont="1" applyBorder="1" applyAlignment="1">
      <alignment horizontal="center" vertical="center"/>
    </xf>
    <xf numFmtId="0" fontId="2" fillId="3" borderId="120" xfId="0" applyFont="1" applyFill="1" applyBorder="1" applyAlignment="1">
      <alignment horizontal="center" vertical="center"/>
    </xf>
    <xf numFmtId="0" fontId="2" fillId="4" borderId="120" xfId="0" applyFont="1" applyFill="1" applyBorder="1" applyAlignment="1">
      <alignment vertical="center"/>
    </xf>
    <xf numFmtId="0" fontId="32" fillId="0" borderId="0" xfId="0" applyFont="1" applyAlignment="1">
      <alignment vertical="center"/>
    </xf>
    <xf numFmtId="0" fontId="0" fillId="0" borderId="10" xfId="0" applyBorder="1"/>
    <xf numFmtId="0" fontId="2" fillId="0" borderId="121"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2" xfId="0" applyFont="1" applyBorder="1" applyAlignment="1">
      <alignment horizontal="center" vertical="center" wrapText="1"/>
    </xf>
    <xf numFmtId="57" fontId="0" fillId="0" borderId="0" xfId="0" applyNumberFormat="1"/>
    <xf numFmtId="0" fontId="2" fillId="0" borderId="120" xfId="0" applyFont="1" applyBorder="1" applyAlignment="1">
      <alignment vertical="center"/>
    </xf>
    <xf numFmtId="0" fontId="2" fillId="0" borderId="53" xfId="0" applyFont="1" applyBorder="1" applyAlignment="1">
      <alignment vertical="center"/>
    </xf>
    <xf numFmtId="0" fontId="2" fillId="0" borderId="24" xfId="0" applyFont="1" applyBorder="1" applyAlignment="1">
      <alignment vertical="center"/>
    </xf>
    <xf numFmtId="0" fontId="2" fillId="0" borderId="120" xfId="0" applyFont="1" applyBorder="1" applyAlignment="1">
      <alignment horizontal="left" vertical="center"/>
    </xf>
    <xf numFmtId="0" fontId="2" fillId="0" borderId="122" xfId="0" applyFont="1" applyBorder="1" applyAlignment="1">
      <alignment horizontal="center" vertical="center"/>
    </xf>
    <xf numFmtId="0" fontId="2" fillId="0" borderId="4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3" borderId="120" xfId="0" applyFont="1" applyFill="1" applyBorder="1" applyAlignment="1">
      <alignment vertical="center" wrapText="1"/>
    </xf>
    <xf numFmtId="0" fontId="2" fillId="0" borderId="25" xfId="0" applyFont="1" applyBorder="1" applyAlignment="1">
      <alignment vertical="center" wrapText="1"/>
    </xf>
    <xf numFmtId="0" fontId="2" fillId="0" borderId="120" xfId="0" applyFont="1" applyBorder="1" applyAlignment="1">
      <alignment horizontal="center" vertical="center" wrapText="1"/>
    </xf>
    <xf numFmtId="0" fontId="2" fillId="3" borderId="120" xfId="0" applyFont="1" applyFill="1" applyBorder="1" applyAlignment="1">
      <alignment horizontal="center" vertical="center" wrapText="1"/>
    </xf>
    <xf numFmtId="0" fontId="2" fillId="0" borderId="53" xfId="0" applyFont="1" applyBorder="1" applyAlignment="1">
      <alignment horizontal="left" vertical="center"/>
    </xf>
    <xf numFmtId="0" fontId="2" fillId="0" borderId="8" xfId="0" applyFont="1" applyBorder="1" applyAlignment="1">
      <alignment horizontal="left" vertical="center"/>
    </xf>
    <xf numFmtId="0" fontId="2" fillId="0" borderId="2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3" borderId="120" xfId="0" applyFont="1" applyFill="1" applyBorder="1" applyAlignment="1">
      <alignment vertical="center"/>
    </xf>
    <xf numFmtId="0" fontId="2" fillId="0" borderId="121" xfId="0" applyFont="1" applyBorder="1" applyAlignment="1">
      <alignment horizontal="center" vertical="center"/>
    </xf>
    <xf numFmtId="0" fontId="2" fillId="0" borderId="123" xfId="0" applyFont="1" applyBorder="1" applyAlignment="1">
      <alignment horizontal="center" vertical="center"/>
    </xf>
    <xf numFmtId="0" fontId="0" fillId="0" borderId="121"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2" xfId="0" applyFont="1" applyBorder="1" applyAlignment="1">
      <alignment horizontal="center" vertical="center" wrapText="1"/>
    </xf>
    <xf numFmtId="0" fontId="2" fillId="0" borderId="53" xfId="0" applyFont="1" applyBorder="1" applyAlignment="1">
      <alignment horizontal="center" vertical="center"/>
    </xf>
    <xf numFmtId="176" fontId="2" fillId="4" borderId="120" xfId="0" applyNumberFormat="1" applyFont="1" applyFill="1" applyBorder="1" applyAlignment="1">
      <alignment vertical="center"/>
    </xf>
    <xf numFmtId="0" fontId="2" fillId="0" borderId="8"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8" fillId="0" borderId="121" xfId="0" applyFont="1" applyBorder="1" applyAlignment="1">
      <alignment horizontal="center" vertical="center" wrapText="1"/>
    </xf>
    <xf numFmtId="0" fontId="18" fillId="0" borderId="123" xfId="0" applyFont="1" applyBorder="1" applyAlignment="1">
      <alignment horizontal="center" vertical="center" wrapText="1"/>
    </xf>
    <xf numFmtId="0" fontId="18" fillId="0" borderId="122" xfId="0" applyFont="1" applyBorder="1" applyAlignment="1">
      <alignment horizontal="center" vertical="center" wrapText="1"/>
    </xf>
    <xf numFmtId="0" fontId="18" fillId="0" borderId="120" xfId="0" applyFont="1" applyBorder="1" applyAlignment="1">
      <alignment horizontal="center" vertical="center" wrapText="1"/>
    </xf>
    <xf numFmtId="0" fontId="0" fillId="0" borderId="24" xfId="0" applyBorder="1"/>
    <xf numFmtId="0" fontId="0" fillId="0" borderId="7" xfId="0" applyBorder="1" applyAlignment="1"/>
    <xf numFmtId="0" fontId="2" fillId="0" borderId="53" xfId="0" applyFont="1" applyBorder="1" applyAlignment="1"/>
    <xf numFmtId="0" fontId="2" fillId="3" borderId="123" xfId="0" applyFont="1" applyFill="1" applyBorder="1" applyAlignment="1">
      <alignment vertical="center"/>
    </xf>
    <xf numFmtId="0" fontId="2" fillId="0" borderId="8" xfId="0" applyFont="1" applyBorder="1" applyAlignment="1"/>
    <xf numFmtId="0" fontId="0" fillId="0" borderId="25" xfId="0" applyBorder="1" applyAlignment="1"/>
    <xf numFmtId="0" fontId="2" fillId="0" borderId="24" xfId="0" applyFont="1" applyBorder="1" applyAlignment="1"/>
    <xf numFmtId="0" fontId="2" fillId="4" borderId="120" xfId="0" applyFont="1" applyFill="1" applyBorder="1"/>
    <xf numFmtId="0" fontId="2" fillId="0" borderId="53" xfId="0" applyFont="1" applyBorder="1" applyAlignment="1">
      <alignment horizontal="center" vertical="center" wrapText="1"/>
    </xf>
    <xf numFmtId="0" fontId="0" fillId="0" borderId="53" xfId="0" applyBorder="1" applyAlignment="1"/>
    <xf numFmtId="0" fontId="0" fillId="0" borderId="8" xfId="0" applyBorder="1" applyAlignment="1"/>
    <xf numFmtId="0" fontId="2" fillId="0" borderId="26" xfId="0" applyFont="1" applyBorder="1" applyAlignment="1">
      <alignment vertical="center"/>
    </xf>
    <xf numFmtId="0" fontId="2" fillId="0" borderId="122" xfId="0" applyFont="1" applyBorder="1" applyAlignment="1">
      <alignment vertical="center"/>
    </xf>
    <xf numFmtId="0" fontId="2" fillId="0" borderId="41"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horizontal="center" vertical="center" wrapText="1"/>
    </xf>
    <xf numFmtId="0" fontId="2" fillId="0" borderId="24" xfId="0" applyFont="1" applyBorder="1" applyAlignment="1">
      <alignment horizontal="center" vertical="center" wrapText="1"/>
    </xf>
    <xf numFmtId="0" fontId="18" fillId="0" borderId="0" xfId="0" applyFont="1" applyAlignment="1">
      <alignment horizontal="right"/>
    </xf>
    <xf numFmtId="0" fontId="18" fillId="0" borderId="122" xfId="0" applyFont="1" applyFill="1" applyBorder="1" applyAlignment="1">
      <alignment horizontal="right" vertical="center" wrapText="1"/>
    </xf>
    <xf numFmtId="20" fontId="2" fillId="4" borderId="120" xfId="0" applyNumberFormat="1" applyFont="1" applyFill="1" applyBorder="1" applyAlignment="1">
      <alignment vertical="center"/>
    </xf>
    <xf numFmtId="45" fontId="2" fillId="4" borderId="120" xfId="0" applyNumberFormat="1" applyFont="1" applyFill="1" applyBorder="1" applyAlignment="1">
      <alignment vertical="center"/>
    </xf>
    <xf numFmtId="0" fontId="2" fillId="3" borderId="120" xfId="0" applyFont="1" applyFill="1" applyBorder="1" applyAlignment="1">
      <alignment vertical="center" shrinkToFit="1"/>
    </xf>
    <xf numFmtId="0" fontId="2" fillId="0" borderId="123" xfId="0" applyFont="1" applyBorder="1" applyAlignment="1">
      <alignment vertical="center"/>
    </xf>
    <xf numFmtId="0" fontId="2" fillId="0" borderId="8" xfId="0" applyFont="1" applyBorder="1" applyAlignment="1">
      <alignment horizontal="center"/>
    </xf>
    <xf numFmtId="0" fontId="2" fillId="0" borderId="24" xfId="0" applyFont="1" applyBorder="1" applyAlignment="1">
      <alignment horizontal="center"/>
    </xf>
    <xf numFmtId="0" fontId="2" fillId="0" borderId="120" xfId="0" applyFont="1" applyBorder="1" applyAlignment="1">
      <alignment horizontal="center"/>
    </xf>
    <xf numFmtId="0" fontId="2" fillId="3" borderId="0" xfId="0" applyFont="1" applyFill="1" applyBorder="1" applyAlignment="1">
      <alignment vertical="center" shrinkToFit="1"/>
    </xf>
    <xf numFmtId="0" fontId="2" fillId="0" borderId="120" xfId="0" applyFont="1" applyBorder="1" applyAlignment="1"/>
    <xf numFmtId="0" fontId="18" fillId="3" borderId="0" xfId="0" applyFont="1" applyFill="1"/>
    <xf numFmtId="1" fontId="0" fillId="0" borderId="0" xfId="0" applyNumberFormat="1"/>
    <xf numFmtId="0" fontId="2" fillId="0" borderId="120" xfId="0" applyFont="1" applyBorder="1"/>
  </cellXfs>
  <cellStyles count="3">
    <cellStyle name="標準" xfId="0" builtinId="0"/>
    <cellStyle name="ハイパーリンク" xfId="1" builtinId="8"/>
    <cellStyle name="パーセント" xfId="2" builtinId="5"/>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9525</xdr:colOff>
      <xdr:row>32</xdr:row>
      <xdr:rowOff>105410</xdr:rowOff>
    </xdr:from>
    <xdr:to xmlns:xdr="http://schemas.openxmlformats.org/drawingml/2006/spreadsheetDrawing">
      <xdr:col>4</xdr:col>
      <xdr:colOff>0</xdr:colOff>
      <xdr:row>43</xdr:row>
      <xdr:rowOff>0</xdr:rowOff>
    </xdr:to>
    <xdr:pic macro="">
      <xdr:nvPicPr>
        <xdr:cNvPr id="19599" name="図 6"/>
        <xdr:cNvPicPr>
          <a:picLocks noChangeAspect="1"/>
        </xdr:cNvPicPr>
      </xdr:nvPicPr>
      <xdr:blipFill>
        <a:blip xmlns:r="http://schemas.openxmlformats.org/officeDocument/2006/relationships" r:embed="rId1"/>
        <a:stretch>
          <a:fillRect/>
        </a:stretch>
      </xdr:blipFill>
      <xdr:spPr>
        <a:xfrm>
          <a:off x="152400" y="8877935"/>
          <a:ext cx="2000250" cy="2752090"/>
        </a:xfrm>
        <a:prstGeom prst="rect">
          <a:avLst/>
        </a:prstGeom>
        <a:noFill/>
        <a:ln>
          <a:noFill/>
        </a:ln>
      </xdr:spPr>
    </xdr:pic>
    <xdr:clientData/>
  </xdr:twoCellAnchor>
  <xdr:twoCellAnchor>
    <xdr:from xmlns:xdr="http://schemas.openxmlformats.org/drawingml/2006/spreadsheetDrawing">
      <xdr:col>1</xdr:col>
      <xdr:colOff>28575</xdr:colOff>
      <xdr:row>1</xdr:row>
      <xdr:rowOff>66675</xdr:rowOff>
    </xdr:from>
    <xdr:to xmlns:xdr="http://schemas.openxmlformats.org/drawingml/2006/spreadsheetDrawing">
      <xdr:col>12</xdr:col>
      <xdr:colOff>295275</xdr:colOff>
      <xdr:row>2</xdr:row>
      <xdr:rowOff>257175</xdr:rowOff>
    </xdr:to>
    <xdr:sp macro="" textlink="">
      <xdr:nvSpPr>
        <xdr:cNvPr id="3" name="テキスト ボックス 2"/>
        <xdr:cNvSpPr txBox="1"/>
      </xdr:nvSpPr>
      <xdr:spPr>
        <a:xfrm>
          <a:off x="171450" y="352425"/>
          <a:ext cx="6924675" cy="295275"/>
        </a:xfrm>
        <a:prstGeom prst="rect">
          <a:avLst/>
        </a:prstGeom>
        <a:solidFill>
          <a:schemeClr val="lt1"/>
        </a:solidFill>
        <a:ln w="9525" cmpd="sng">
          <a:solidFill>
            <a:schemeClr val="bg1">
              <a:lumMod val="50000"/>
            </a:schemeClr>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rPr>
            <a:t>本報告書は、児童福祉施設及び認定こども園に記入いただきます。</a:t>
          </a:r>
          <a:endParaRPr kumimoji="1"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16</xdr:row>
          <xdr:rowOff>9525</xdr:rowOff>
        </xdr:from>
        <xdr:to xmlns:xdr="http://schemas.openxmlformats.org/drawingml/2006/spreadsheetDrawing">
          <xdr:col>16</xdr:col>
          <xdr:colOff>0</xdr:colOff>
          <xdr:row>16</xdr:row>
          <xdr:rowOff>209550</xdr:rowOff>
        </xdr:to>
        <xdr:sp textlink="">
          <xdr:nvSpPr>
            <xdr:cNvPr id="96857" name="No.4-1　Check Box 827" hidden="1">
              <a:extLst>
                <a:ext uri="{63B3BB69-23CF-44E3-9099-C40C66FF867C}">
                  <a14:compatExt spid="_x0000_s96857"/>
                </a:ext>
              </a:extLst>
            </xdr:cNvPr>
            <xdr:cNvSpPr>
              <a:spLocks noRot="1" noChangeShapeType="1"/>
            </xdr:cNvSpPr>
          </xdr:nvSpPr>
          <xdr:spPr>
            <a:xfrm>
              <a:off x="2971800" y="28765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16</xdr:row>
          <xdr:rowOff>9525</xdr:rowOff>
        </xdr:from>
        <xdr:to xmlns:xdr="http://schemas.openxmlformats.org/drawingml/2006/spreadsheetDrawing">
          <xdr:col>22</xdr:col>
          <xdr:colOff>0</xdr:colOff>
          <xdr:row>16</xdr:row>
          <xdr:rowOff>209550</xdr:rowOff>
        </xdr:to>
        <xdr:sp textlink="">
          <xdr:nvSpPr>
            <xdr:cNvPr id="96858" name="No.4-2　Check Box 836" hidden="1">
              <a:extLst>
                <a:ext uri="{63B3BB69-23CF-44E3-9099-C40C66FF867C}">
                  <a14:compatExt spid="_x0000_s96858"/>
                </a:ext>
              </a:extLst>
            </xdr:cNvPr>
            <xdr:cNvSpPr>
              <a:spLocks noRot="1" noChangeShapeType="1"/>
            </xdr:cNvSpPr>
          </xdr:nvSpPr>
          <xdr:spPr>
            <a:xfrm>
              <a:off x="4057650" y="28765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16</xdr:row>
          <xdr:rowOff>9525</xdr:rowOff>
        </xdr:from>
        <xdr:to xmlns:xdr="http://schemas.openxmlformats.org/drawingml/2006/spreadsheetDrawing">
          <xdr:col>28</xdr:col>
          <xdr:colOff>0</xdr:colOff>
          <xdr:row>16</xdr:row>
          <xdr:rowOff>209550</xdr:rowOff>
        </xdr:to>
        <xdr:sp textlink="">
          <xdr:nvSpPr>
            <xdr:cNvPr id="96859" name="No.4-3　Check Box 837" hidden="1">
              <a:extLst>
                <a:ext uri="{63B3BB69-23CF-44E3-9099-C40C66FF867C}">
                  <a14:compatExt spid="_x0000_s96859"/>
                </a:ext>
              </a:extLst>
            </xdr:cNvPr>
            <xdr:cNvSpPr>
              <a:spLocks noRot="1" noChangeShapeType="1"/>
            </xdr:cNvSpPr>
          </xdr:nvSpPr>
          <xdr:spPr>
            <a:xfrm>
              <a:off x="5143500" y="28765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16</xdr:row>
          <xdr:rowOff>9525</xdr:rowOff>
        </xdr:from>
        <xdr:to xmlns:xdr="http://schemas.openxmlformats.org/drawingml/2006/spreadsheetDrawing">
          <xdr:col>33</xdr:col>
          <xdr:colOff>0</xdr:colOff>
          <xdr:row>16</xdr:row>
          <xdr:rowOff>209550</xdr:rowOff>
        </xdr:to>
        <xdr:sp textlink="">
          <xdr:nvSpPr>
            <xdr:cNvPr id="96860" name="No.4-4　Check Box 839" hidden="1">
              <a:extLst>
                <a:ext uri="{63B3BB69-23CF-44E3-9099-C40C66FF867C}">
                  <a14:compatExt spid="_x0000_s96860"/>
                </a:ext>
              </a:extLst>
            </xdr:cNvPr>
            <xdr:cNvSpPr>
              <a:spLocks noRot="1" noChangeShapeType="1"/>
            </xdr:cNvSpPr>
          </xdr:nvSpPr>
          <xdr:spPr>
            <a:xfrm>
              <a:off x="6048375" y="28765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152400</xdr:colOff>
          <xdr:row>16</xdr:row>
          <xdr:rowOff>9525</xdr:rowOff>
        </xdr:from>
        <xdr:to xmlns:xdr="http://schemas.openxmlformats.org/drawingml/2006/spreadsheetDrawing">
          <xdr:col>37</xdr:col>
          <xdr:colOff>0</xdr:colOff>
          <xdr:row>16</xdr:row>
          <xdr:rowOff>209550</xdr:rowOff>
        </xdr:to>
        <xdr:sp textlink="">
          <xdr:nvSpPr>
            <xdr:cNvPr id="96861" name="No.4-5　Check Box 841" hidden="1">
              <a:extLst>
                <a:ext uri="{63B3BB69-23CF-44E3-9099-C40C66FF867C}">
                  <a14:compatExt spid="_x0000_s96861"/>
                </a:ext>
              </a:extLst>
            </xdr:cNvPr>
            <xdr:cNvSpPr>
              <a:spLocks noRot="1" noChangeShapeType="1"/>
            </xdr:cNvSpPr>
          </xdr:nvSpPr>
          <xdr:spPr>
            <a:xfrm>
              <a:off x="6772275" y="28765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17</xdr:row>
          <xdr:rowOff>9525</xdr:rowOff>
        </xdr:from>
        <xdr:to xmlns:xdr="http://schemas.openxmlformats.org/drawingml/2006/spreadsheetDrawing">
          <xdr:col>16</xdr:col>
          <xdr:colOff>0</xdr:colOff>
          <xdr:row>17</xdr:row>
          <xdr:rowOff>209550</xdr:rowOff>
        </xdr:to>
        <xdr:sp textlink="">
          <xdr:nvSpPr>
            <xdr:cNvPr id="96862" name="No.4-6　Check Box 843" hidden="1">
              <a:extLst>
                <a:ext uri="{63B3BB69-23CF-44E3-9099-C40C66FF867C}">
                  <a14:compatExt spid="_x0000_s96862"/>
                </a:ext>
              </a:extLst>
            </xdr:cNvPr>
            <xdr:cNvSpPr>
              <a:spLocks noRot="1" noChangeShapeType="1"/>
            </xdr:cNvSpPr>
          </xdr:nvSpPr>
          <xdr:spPr>
            <a:xfrm>
              <a:off x="2971800" y="309562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17</xdr:row>
          <xdr:rowOff>9525</xdr:rowOff>
        </xdr:from>
        <xdr:to xmlns:xdr="http://schemas.openxmlformats.org/drawingml/2006/spreadsheetDrawing">
          <xdr:col>22</xdr:col>
          <xdr:colOff>0</xdr:colOff>
          <xdr:row>17</xdr:row>
          <xdr:rowOff>209550</xdr:rowOff>
        </xdr:to>
        <xdr:sp textlink="">
          <xdr:nvSpPr>
            <xdr:cNvPr id="96863" name="No.4-7　Check Box 844" hidden="1">
              <a:extLst>
                <a:ext uri="{63B3BB69-23CF-44E3-9099-C40C66FF867C}">
                  <a14:compatExt spid="_x0000_s96863"/>
                </a:ext>
              </a:extLst>
            </xdr:cNvPr>
            <xdr:cNvSpPr>
              <a:spLocks noRot="1" noChangeShapeType="1"/>
            </xdr:cNvSpPr>
          </xdr:nvSpPr>
          <xdr:spPr>
            <a:xfrm>
              <a:off x="4057650" y="309562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15</xdr:row>
          <xdr:rowOff>28575</xdr:rowOff>
        </xdr:from>
        <xdr:to xmlns:xdr="http://schemas.openxmlformats.org/drawingml/2006/spreadsheetDrawing">
          <xdr:col>16</xdr:col>
          <xdr:colOff>9525</xdr:colOff>
          <xdr:row>15</xdr:row>
          <xdr:rowOff>190500</xdr:rowOff>
        </xdr:to>
        <xdr:sp textlink="">
          <xdr:nvSpPr>
            <xdr:cNvPr id="96864" name="no.3-1 Check Box 987" hidden="1">
              <a:extLst>
                <a:ext uri="{63B3BB69-23CF-44E3-9099-C40C66FF867C}">
                  <a14:compatExt spid="_x0000_s96864"/>
                </a:ext>
              </a:extLst>
            </xdr:cNvPr>
            <xdr:cNvSpPr>
              <a:spLocks noRot="1" noChangeShapeType="1"/>
            </xdr:cNvSpPr>
          </xdr:nvSpPr>
          <xdr:spPr>
            <a:xfrm>
              <a:off x="2971800" y="2676525"/>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152400</xdr:colOff>
          <xdr:row>15</xdr:row>
          <xdr:rowOff>28575</xdr:rowOff>
        </xdr:from>
        <xdr:to xmlns:xdr="http://schemas.openxmlformats.org/drawingml/2006/spreadsheetDrawing">
          <xdr:col>21</xdr:col>
          <xdr:colOff>9525</xdr:colOff>
          <xdr:row>15</xdr:row>
          <xdr:rowOff>190500</xdr:rowOff>
        </xdr:to>
        <xdr:sp textlink="">
          <xdr:nvSpPr>
            <xdr:cNvPr id="96865" name="no.3-2 Check Box 988" hidden="1">
              <a:extLst>
                <a:ext uri="{63B3BB69-23CF-44E3-9099-C40C66FF867C}">
                  <a14:compatExt spid="_x0000_s96865"/>
                </a:ext>
              </a:extLst>
            </xdr:cNvPr>
            <xdr:cNvSpPr>
              <a:spLocks noRot="1" noChangeShapeType="1"/>
            </xdr:cNvSpPr>
          </xdr:nvSpPr>
          <xdr:spPr>
            <a:xfrm>
              <a:off x="3876675" y="2676525"/>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19</xdr:row>
          <xdr:rowOff>28575</xdr:rowOff>
        </xdr:from>
        <xdr:to xmlns:xdr="http://schemas.openxmlformats.org/drawingml/2006/spreadsheetDrawing">
          <xdr:col>33</xdr:col>
          <xdr:colOff>28575</xdr:colOff>
          <xdr:row>19</xdr:row>
          <xdr:rowOff>190500</xdr:rowOff>
        </xdr:to>
        <xdr:sp textlink="">
          <xdr:nvSpPr>
            <xdr:cNvPr id="96866" name="no.6-1　Check Box 990" hidden="1">
              <a:extLst>
                <a:ext uri="{63B3BB69-23CF-44E3-9099-C40C66FF867C}">
                  <a14:compatExt spid="_x0000_s96866"/>
                </a:ext>
              </a:extLst>
            </xdr:cNvPr>
            <xdr:cNvSpPr>
              <a:spLocks noRot="1" noChangeAspect="1" noChangeShapeType="1"/>
            </xdr:cNvSpPr>
          </xdr:nvSpPr>
          <xdr:spPr>
            <a:xfrm>
              <a:off x="6048375" y="355282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19</xdr:row>
          <xdr:rowOff>28575</xdr:rowOff>
        </xdr:from>
        <xdr:to xmlns:xdr="http://schemas.openxmlformats.org/drawingml/2006/spreadsheetDrawing">
          <xdr:col>38</xdr:col>
          <xdr:colOff>28575</xdr:colOff>
          <xdr:row>19</xdr:row>
          <xdr:rowOff>190500</xdr:rowOff>
        </xdr:to>
        <xdr:sp textlink="">
          <xdr:nvSpPr>
            <xdr:cNvPr id="96867" name="no.6-2　Check Box 991" hidden="1">
              <a:extLst>
                <a:ext uri="{63B3BB69-23CF-44E3-9099-C40C66FF867C}">
                  <a14:compatExt spid="_x0000_s96867"/>
                </a:ext>
              </a:extLst>
            </xdr:cNvPr>
            <xdr:cNvSpPr>
              <a:spLocks noRot="1" noChangeAspect="1" noChangeShapeType="1"/>
            </xdr:cNvSpPr>
          </xdr:nvSpPr>
          <xdr:spPr>
            <a:xfrm>
              <a:off x="6953250" y="355282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22</xdr:row>
          <xdr:rowOff>38100</xdr:rowOff>
        </xdr:from>
        <xdr:to xmlns:xdr="http://schemas.openxmlformats.org/drawingml/2006/spreadsheetDrawing">
          <xdr:col>22</xdr:col>
          <xdr:colOff>66675</xdr:colOff>
          <xdr:row>22</xdr:row>
          <xdr:rowOff>180975</xdr:rowOff>
        </xdr:to>
        <xdr:sp textlink="">
          <xdr:nvSpPr>
            <xdr:cNvPr id="96893" name="チェック 1661" hidden="1">
              <a:extLst>
                <a:ext uri="{63B3BB69-23CF-44E3-9099-C40C66FF867C}">
                  <a14:compatExt spid="_x0000_s96893"/>
                </a:ext>
              </a:extLst>
            </xdr:cNvPr>
            <xdr:cNvSpPr>
              <a:spLocks noRot="1" noChangeAspect="1" noChangeShapeType="1"/>
            </xdr:cNvSpPr>
          </xdr:nvSpPr>
          <xdr:spPr>
            <a:xfrm>
              <a:off x="4124325" y="42195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22</xdr:row>
          <xdr:rowOff>38100</xdr:rowOff>
        </xdr:from>
        <xdr:to xmlns:xdr="http://schemas.openxmlformats.org/drawingml/2006/spreadsheetDrawing">
          <xdr:col>27</xdr:col>
          <xdr:colOff>152400</xdr:colOff>
          <xdr:row>22</xdr:row>
          <xdr:rowOff>180975</xdr:rowOff>
        </xdr:to>
        <xdr:sp textlink="">
          <xdr:nvSpPr>
            <xdr:cNvPr id="96894" name="チェック 1662" hidden="1">
              <a:extLst>
                <a:ext uri="{63B3BB69-23CF-44E3-9099-C40C66FF867C}">
                  <a14:compatExt spid="_x0000_s96894"/>
                </a:ext>
              </a:extLst>
            </xdr:cNvPr>
            <xdr:cNvSpPr>
              <a:spLocks noRot="1" noChangeAspect="1" noChangeShapeType="1"/>
            </xdr:cNvSpPr>
          </xdr:nvSpPr>
          <xdr:spPr>
            <a:xfrm>
              <a:off x="5114925" y="42195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23</xdr:row>
          <xdr:rowOff>38735</xdr:rowOff>
        </xdr:from>
        <xdr:to xmlns:xdr="http://schemas.openxmlformats.org/drawingml/2006/spreadsheetDrawing">
          <xdr:col>22</xdr:col>
          <xdr:colOff>66675</xdr:colOff>
          <xdr:row>23</xdr:row>
          <xdr:rowOff>180975</xdr:rowOff>
        </xdr:to>
        <xdr:sp textlink="">
          <xdr:nvSpPr>
            <xdr:cNvPr id="96895" name="チェック 1663" hidden="1">
              <a:extLst>
                <a:ext uri="{63B3BB69-23CF-44E3-9099-C40C66FF867C}">
                  <a14:compatExt spid="_x0000_s96895"/>
                </a:ext>
              </a:extLst>
            </xdr:cNvPr>
            <xdr:cNvSpPr>
              <a:spLocks noRot="1" noChangeAspect="1" noChangeShapeType="1"/>
            </xdr:cNvSpPr>
          </xdr:nvSpPr>
          <xdr:spPr>
            <a:xfrm>
              <a:off x="4124325" y="44392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23</xdr:row>
          <xdr:rowOff>28575</xdr:rowOff>
        </xdr:from>
        <xdr:to xmlns:xdr="http://schemas.openxmlformats.org/drawingml/2006/spreadsheetDrawing">
          <xdr:col>27</xdr:col>
          <xdr:colOff>152400</xdr:colOff>
          <xdr:row>23</xdr:row>
          <xdr:rowOff>171450</xdr:rowOff>
        </xdr:to>
        <xdr:sp textlink="">
          <xdr:nvSpPr>
            <xdr:cNvPr id="96896" name="チェック 1664" hidden="1">
              <a:extLst>
                <a:ext uri="{63B3BB69-23CF-44E3-9099-C40C66FF867C}">
                  <a14:compatExt spid="_x0000_s96896"/>
                </a:ext>
              </a:extLst>
            </xdr:cNvPr>
            <xdr:cNvSpPr>
              <a:spLocks noRot="1" noChangeAspect="1" noChangeShapeType="1"/>
            </xdr:cNvSpPr>
          </xdr:nvSpPr>
          <xdr:spPr>
            <a:xfrm>
              <a:off x="5114925" y="44291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24</xdr:row>
          <xdr:rowOff>38735</xdr:rowOff>
        </xdr:from>
        <xdr:to xmlns:xdr="http://schemas.openxmlformats.org/drawingml/2006/spreadsheetDrawing">
          <xdr:col>22</xdr:col>
          <xdr:colOff>66675</xdr:colOff>
          <xdr:row>24</xdr:row>
          <xdr:rowOff>180975</xdr:rowOff>
        </xdr:to>
        <xdr:sp textlink="">
          <xdr:nvSpPr>
            <xdr:cNvPr id="96897" name="チェック 1665" hidden="1">
              <a:extLst>
                <a:ext uri="{63B3BB69-23CF-44E3-9099-C40C66FF867C}">
                  <a14:compatExt spid="_x0000_s96897"/>
                </a:ext>
              </a:extLst>
            </xdr:cNvPr>
            <xdr:cNvSpPr>
              <a:spLocks noRot="1" noChangeAspect="1" noChangeShapeType="1"/>
            </xdr:cNvSpPr>
          </xdr:nvSpPr>
          <xdr:spPr>
            <a:xfrm>
              <a:off x="4124325" y="46678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24</xdr:row>
          <xdr:rowOff>38735</xdr:rowOff>
        </xdr:from>
        <xdr:to xmlns:xdr="http://schemas.openxmlformats.org/drawingml/2006/spreadsheetDrawing">
          <xdr:col>27</xdr:col>
          <xdr:colOff>152400</xdr:colOff>
          <xdr:row>24</xdr:row>
          <xdr:rowOff>180975</xdr:rowOff>
        </xdr:to>
        <xdr:sp textlink="">
          <xdr:nvSpPr>
            <xdr:cNvPr id="96898" name="チェック 1666" hidden="1">
              <a:extLst>
                <a:ext uri="{63B3BB69-23CF-44E3-9099-C40C66FF867C}">
                  <a14:compatExt spid="_x0000_s96898"/>
                </a:ext>
              </a:extLst>
            </xdr:cNvPr>
            <xdr:cNvSpPr>
              <a:spLocks noRot="1" noChangeAspect="1" noChangeShapeType="1"/>
            </xdr:cNvSpPr>
          </xdr:nvSpPr>
          <xdr:spPr>
            <a:xfrm>
              <a:off x="5114925" y="46678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25</xdr:row>
          <xdr:rowOff>38735</xdr:rowOff>
        </xdr:from>
        <xdr:to xmlns:xdr="http://schemas.openxmlformats.org/drawingml/2006/spreadsheetDrawing">
          <xdr:col>22</xdr:col>
          <xdr:colOff>66675</xdr:colOff>
          <xdr:row>25</xdr:row>
          <xdr:rowOff>180975</xdr:rowOff>
        </xdr:to>
        <xdr:sp textlink="">
          <xdr:nvSpPr>
            <xdr:cNvPr id="96899" name="チェック 1667" hidden="1">
              <a:extLst>
                <a:ext uri="{63B3BB69-23CF-44E3-9099-C40C66FF867C}">
                  <a14:compatExt spid="_x0000_s96899"/>
                </a:ext>
              </a:extLst>
            </xdr:cNvPr>
            <xdr:cNvSpPr>
              <a:spLocks noRot="1" noChangeAspect="1" noChangeShapeType="1"/>
            </xdr:cNvSpPr>
          </xdr:nvSpPr>
          <xdr:spPr>
            <a:xfrm>
              <a:off x="4124325" y="48964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25</xdr:row>
          <xdr:rowOff>28575</xdr:rowOff>
        </xdr:from>
        <xdr:to xmlns:xdr="http://schemas.openxmlformats.org/drawingml/2006/spreadsheetDrawing">
          <xdr:col>27</xdr:col>
          <xdr:colOff>152400</xdr:colOff>
          <xdr:row>25</xdr:row>
          <xdr:rowOff>171450</xdr:rowOff>
        </xdr:to>
        <xdr:sp textlink="">
          <xdr:nvSpPr>
            <xdr:cNvPr id="96900" name="チェック 1668" hidden="1">
              <a:extLst>
                <a:ext uri="{63B3BB69-23CF-44E3-9099-C40C66FF867C}">
                  <a14:compatExt spid="_x0000_s96900"/>
                </a:ext>
              </a:extLst>
            </xdr:cNvPr>
            <xdr:cNvSpPr>
              <a:spLocks noRot="1" noChangeAspect="1" noChangeShapeType="1"/>
            </xdr:cNvSpPr>
          </xdr:nvSpPr>
          <xdr:spPr>
            <a:xfrm>
              <a:off x="5114925" y="48863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26</xdr:row>
          <xdr:rowOff>38735</xdr:rowOff>
        </xdr:from>
        <xdr:to xmlns:xdr="http://schemas.openxmlformats.org/drawingml/2006/spreadsheetDrawing">
          <xdr:col>22</xdr:col>
          <xdr:colOff>66675</xdr:colOff>
          <xdr:row>26</xdr:row>
          <xdr:rowOff>180975</xdr:rowOff>
        </xdr:to>
        <xdr:sp textlink="">
          <xdr:nvSpPr>
            <xdr:cNvPr id="96901" name="チェック 1669" hidden="1">
              <a:extLst>
                <a:ext uri="{63B3BB69-23CF-44E3-9099-C40C66FF867C}">
                  <a14:compatExt spid="_x0000_s96901"/>
                </a:ext>
              </a:extLst>
            </xdr:cNvPr>
            <xdr:cNvSpPr>
              <a:spLocks noRot="1" noChangeAspect="1" noChangeShapeType="1"/>
            </xdr:cNvSpPr>
          </xdr:nvSpPr>
          <xdr:spPr>
            <a:xfrm>
              <a:off x="4124325" y="51250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26</xdr:row>
          <xdr:rowOff>38735</xdr:rowOff>
        </xdr:from>
        <xdr:to xmlns:xdr="http://schemas.openxmlformats.org/drawingml/2006/spreadsheetDrawing">
          <xdr:col>27</xdr:col>
          <xdr:colOff>152400</xdr:colOff>
          <xdr:row>26</xdr:row>
          <xdr:rowOff>180975</xdr:rowOff>
        </xdr:to>
        <xdr:sp textlink="">
          <xdr:nvSpPr>
            <xdr:cNvPr id="96902" name="チェック 1670" hidden="1">
              <a:extLst>
                <a:ext uri="{63B3BB69-23CF-44E3-9099-C40C66FF867C}">
                  <a14:compatExt spid="_x0000_s96902"/>
                </a:ext>
              </a:extLst>
            </xdr:cNvPr>
            <xdr:cNvSpPr>
              <a:spLocks noRot="1" noChangeAspect="1" noChangeShapeType="1"/>
            </xdr:cNvSpPr>
          </xdr:nvSpPr>
          <xdr:spPr>
            <a:xfrm>
              <a:off x="5114925" y="51250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27</xdr:row>
          <xdr:rowOff>28575</xdr:rowOff>
        </xdr:from>
        <xdr:to xmlns:xdr="http://schemas.openxmlformats.org/drawingml/2006/spreadsheetDrawing">
          <xdr:col>22</xdr:col>
          <xdr:colOff>66675</xdr:colOff>
          <xdr:row>27</xdr:row>
          <xdr:rowOff>171450</xdr:rowOff>
        </xdr:to>
        <xdr:sp textlink="">
          <xdr:nvSpPr>
            <xdr:cNvPr id="96903" name="チェック 1671" hidden="1">
              <a:extLst>
                <a:ext uri="{63B3BB69-23CF-44E3-9099-C40C66FF867C}">
                  <a14:compatExt spid="_x0000_s96903"/>
                </a:ext>
              </a:extLst>
            </xdr:cNvPr>
            <xdr:cNvSpPr>
              <a:spLocks noRot="1" noChangeAspect="1" noChangeShapeType="1"/>
            </xdr:cNvSpPr>
          </xdr:nvSpPr>
          <xdr:spPr>
            <a:xfrm>
              <a:off x="4124325" y="53435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27</xdr:row>
          <xdr:rowOff>28575</xdr:rowOff>
        </xdr:from>
        <xdr:to xmlns:xdr="http://schemas.openxmlformats.org/drawingml/2006/spreadsheetDrawing">
          <xdr:col>27</xdr:col>
          <xdr:colOff>152400</xdr:colOff>
          <xdr:row>27</xdr:row>
          <xdr:rowOff>171450</xdr:rowOff>
        </xdr:to>
        <xdr:sp textlink="">
          <xdr:nvSpPr>
            <xdr:cNvPr id="96904" name="チェック 1672" hidden="1">
              <a:extLst>
                <a:ext uri="{63B3BB69-23CF-44E3-9099-C40C66FF867C}">
                  <a14:compatExt spid="_x0000_s96904"/>
                </a:ext>
              </a:extLst>
            </xdr:cNvPr>
            <xdr:cNvSpPr>
              <a:spLocks noRot="1" noChangeAspect="1" noChangeShapeType="1"/>
            </xdr:cNvSpPr>
          </xdr:nvSpPr>
          <xdr:spPr>
            <a:xfrm>
              <a:off x="5114925" y="53435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22</xdr:row>
          <xdr:rowOff>38100</xdr:rowOff>
        </xdr:from>
        <xdr:to xmlns:xdr="http://schemas.openxmlformats.org/drawingml/2006/spreadsheetDrawing">
          <xdr:col>32</xdr:col>
          <xdr:colOff>123825</xdr:colOff>
          <xdr:row>22</xdr:row>
          <xdr:rowOff>180975</xdr:rowOff>
        </xdr:to>
        <xdr:sp textlink="">
          <xdr:nvSpPr>
            <xdr:cNvPr id="96905" name="チェック 1673" hidden="1">
              <a:extLst>
                <a:ext uri="{63B3BB69-23CF-44E3-9099-C40C66FF867C}">
                  <a14:compatExt spid="_x0000_s96905"/>
                </a:ext>
              </a:extLst>
            </xdr:cNvPr>
            <xdr:cNvSpPr>
              <a:spLocks noRot="1" noChangeAspect="1" noChangeShapeType="1"/>
            </xdr:cNvSpPr>
          </xdr:nvSpPr>
          <xdr:spPr>
            <a:xfrm>
              <a:off x="5991225" y="42195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22</xdr:row>
          <xdr:rowOff>38100</xdr:rowOff>
        </xdr:from>
        <xdr:to xmlns:xdr="http://schemas.openxmlformats.org/drawingml/2006/spreadsheetDrawing">
          <xdr:col>36</xdr:col>
          <xdr:colOff>47625</xdr:colOff>
          <xdr:row>22</xdr:row>
          <xdr:rowOff>180975</xdr:rowOff>
        </xdr:to>
        <xdr:sp textlink="">
          <xdr:nvSpPr>
            <xdr:cNvPr id="96906" name="チェック 1674" hidden="1">
              <a:extLst>
                <a:ext uri="{63B3BB69-23CF-44E3-9099-C40C66FF867C}">
                  <a14:compatExt spid="_x0000_s96906"/>
                </a:ext>
              </a:extLst>
            </xdr:cNvPr>
            <xdr:cNvSpPr>
              <a:spLocks noRot="1" noChangeAspect="1" noChangeShapeType="1"/>
            </xdr:cNvSpPr>
          </xdr:nvSpPr>
          <xdr:spPr>
            <a:xfrm>
              <a:off x="6638925" y="42195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23</xdr:row>
          <xdr:rowOff>38735</xdr:rowOff>
        </xdr:from>
        <xdr:to xmlns:xdr="http://schemas.openxmlformats.org/drawingml/2006/spreadsheetDrawing">
          <xdr:col>32</xdr:col>
          <xdr:colOff>123825</xdr:colOff>
          <xdr:row>23</xdr:row>
          <xdr:rowOff>180975</xdr:rowOff>
        </xdr:to>
        <xdr:sp textlink="">
          <xdr:nvSpPr>
            <xdr:cNvPr id="96907" name="チェック 1675" hidden="1">
              <a:extLst>
                <a:ext uri="{63B3BB69-23CF-44E3-9099-C40C66FF867C}">
                  <a14:compatExt spid="_x0000_s96907"/>
                </a:ext>
              </a:extLst>
            </xdr:cNvPr>
            <xdr:cNvSpPr>
              <a:spLocks noRot="1" noChangeAspect="1" noChangeShapeType="1"/>
            </xdr:cNvSpPr>
          </xdr:nvSpPr>
          <xdr:spPr>
            <a:xfrm>
              <a:off x="5991225" y="44392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23</xdr:row>
          <xdr:rowOff>38735</xdr:rowOff>
        </xdr:from>
        <xdr:to xmlns:xdr="http://schemas.openxmlformats.org/drawingml/2006/spreadsheetDrawing">
          <xdr:col>36</xdr:col>
          <xdr:colOff>47625</xdr:colOff>
          <xdr:row>23</xdr:row>
          <xdr:rowOff>180975</xdr:rowOff>
        </xdr:to>
        <xdr:sp textlink="">
          <xdr:nvSpPr>
            <xdr:cNvPr id="96908" name="チェック 1676" hidden="1">
              <a:extLst>
                <a:ext uri="{63B3BB69-23CF-44E3-9099-C40C66FF867C}">
                  <a14:compatExt spid="_x0000_s96908"/>
                </a:ext>
              </a:extLst>
            </xdr:cNvPr>
            <xdr:cNvSpPr>
              <a:spLocks noRot="1" noChangeAspect="1" noChangeShapeType="1"/>
            </xdr:cNvSpPr>
          </xdr:nvSpPr>
          <xdr:spPr>
            <a:xfrm>
              <a:off x="6638925" y="44392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24</xdr:row>
          <xdr:rowOff>38735</xdr:rowOff>
        </xdr:from>
        <xdr:to xmlns:xdr="http://schemas.openxmlformats.org/drawingml/2006/spreadsheetDrawing">
          <xdr:col>32</xdr:col>
          <xdr:colOff>123825</xdr:colOff>
          <xdr:row>24</xdr:row>
          <xdr:rowOff>180975</xdr:rowOff>
        </xdr:to>
        <xdr:sp textlink="">
          <xdr:nvSpPr>
            <xdr:cNvPr id="96909" name="チェック 1677" hidden="1">
              <a:extLst>
                <a:ext uri="{63B3BB69-23CF-44E3-9099-C40C66FF867C}">
                  <a14:compatExt spid="_x0000_s96909"/>
                </a:ext>
              </a:extLst>
            </xdr:cNvPr>
            <xdr:cNvSpPr>
              <a:spLocks noRot="1" noChangeAspect="1" noChangeShapeType="1"/>
            </xdr:cNvSpPr>
          </xdr:nvSpPr>
          <xdr:spPr>
            <a:xfrm>
              <a:off x="5991225" y="46678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24</xdr:row>
          <xdr:rowOff>38735</xdr:rowOff>
        </xdr:from>
        <xdr:to xmlns:xdr="http://schemas.openxmlformats.org/drawingml/2006/spreadsheetDrawing">
          <xdr:col>36</xdr:col>
          <xdr:colOff>47625</xdr:colOff>
          <xdr:row>24</xdr:row>
          <xdr:rowOff>180975</xdr:rowOff>
        </xdr:to>
        <xdr:sp textlink="">
          <xdr:nvSpPr>
            <xdr:cNvPr id="96910" name="チェック 1678" hidden="1">
              <a:extLst>
                <a:ext uri="{63B3BB69-23CF-44E3-9099-C40C66FF867C}">
                  <a14:compatExt spid="_x0000_s96910"/>
                </a:ext>
              </a:extLst>
            </xdr:cNvPr>
            <xdr:cNvSpPr>
              <a:spLocks noRot="1" noChangeAspect="1" noChangeShapeType="1"/>
            </xdr:cNvSpPr>
          </xdr:nvSpPr>
          <xdr:spPr>
            <a:xfrm>
              <a:off x="6638925" y="46678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25</xdr:row>
          <xdr:rowOff>38735</xdr:rowOff>
        </xdr:from>
        <xdr:to xmlns:xdr="http://schemas.openxmlformats.org/drawingml/2006/spreadsheetDrawing">
          <xdr:col>32</xdr:col>
          <xdr:colOff>123825</xdr:colOff>
          <xdr:row>25</xdr:row>
          <xdr:rowOff>180975</xdr:rowOff>
        </xdr:to>
        <xdr:sp textlink="">
          <xdr:nvSpPr>
            <xdr:cNvPr id="96911" name="チェック 1679" hidden="1">
              <a:extLst>
                <a:ext uri="{63B3BB69-23CF-44E3-9099-C40C66FF867C}">
                  <a14:compatExt spid="_x0000_s96911"/>
                </a:ext>
              </a:extLst>
            </xdr:cNvPr>
            <xdr:cNvSpPr>
              <a:spLocks noRot="1" noChangeAspect="1" noChangeShapeType="1"/>
            </xdr:cNvSpPr>
          </xdr:nvSpPr>
          <xdr:spPr>
            <a:xfrm>
              <a:off x="5991225" y="48964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25</xdr:row>
          <xdr:rowOff>38735</xdr:rowOff>
        </xdr:from>
        <xdr:to xmlns:xdr="http://schemas.openxmlformats.org/drawingml/2006/spreadsheetDrawing">
          <xdr:col>36</xdr:col>
          <xdr:colOff>47625</xdr:colOff>
          <xdr:row>25</xdr:row>
          <xdr:rowOff>180975</xdr:rowOff>
        </xdr:to>
        <xdr:sp textlink="">
          <xdr:nvSpPr>
            <xdr:cNvPr id="96912" name="チェック 1680" hidden="1">
              <a:extLst>
                <a:ext uri="{63B3BB69-23CF-44E3-9099-C40C66FF867C}">
                  <a14:compatExt spid="_x0000_s96912"/>
                </a:ext>
              </a:extLst>
            </xdr:cNvPr>
            <xdr:cNvSpPr>
              <a:spLocks noRot="1" noChangeAspect="1" noChangeShapeType="1"/>
            </xdr:cNvSpPr>
          </xdr:nvSpPr>
          <xdr:spPr>
            <a:xfrm>
              <a:off x="6638925" y="48964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26</xdr:row>
          <xdr:rowOff>28575</xdr:rowOff>
        </xdr:from>
        <xdr:to xmlns:xdr="http://schemas.openxmlformats.org/drawingml/2006/spreadsheetDrawing">
          <xdr:col>32</xdr:col>
          <xdr:colOff>123825</xdr:colOff>
          <xdr:row>26</xdr:row>
          <xdr:rowOff>171450</xdr:rowOff>
        </xdr:to>
        <xdr:sp textlink="">
          <xdr:nvSpPr>
            <xdr:cNvPr id="96913" name="チェック 1681" hidden="1">
              <a:extLst>
                <a:ext uri="{63B3BB69-23CF-44E3-9099-C40C66FF867C}">
                  <a14:compatExt spid="_x0000_s96913"/>
                </a:ext>
              </a:extLst>
            </xdr:cNvPr>
            <xdr:cNvSpPr>
              <a:spLocks noRot="1" noChangeAspect="1" noChangeShapeType="1"/>
            </xdr:cNvSpPr>
          </xdr:nvSpPr>
          <xdr:spPr>
            <a:xfrm>
              <a:off x="5991225" y="51149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26</xdr:row>
          <xdr:rowOff>38735</xdr:rowOff>
        </xdr:from>
        <xdr:to xmlns:xdr="http://schemas.openxmlformats.org/drawingml/2006/spreadsheetDrawing">
          <xdr:col>36</xdr:col>
          <xdr:colOff>47625</xdr:colOff>
          <xdr:row>26</xdr:row>
          <xdr:rowOff>180975</xdr:rowOff>
        </xdr:to>
        <xdr:sp textlink="">
          <xdr:nvSpPr>
            <xdr:cNvPr id="96914" name="チェック 1682" hidden="1">
              <a:extLst>
                <a:ext uri="{63B3BB69-23CF-44E3-9099-C40C66FF867C}">
                  <a14:compatExt spid="_x0000_s96914"/>
                </a:ext>
              </a:extLst>
            </xdr:cNvPr>
            <xdr:cNvSpPr>
              <a:spLocks noRot="1" noChangeAspect="1" noChangeShapeType="1"/>
            </xdr:cNvSpPr>
          </xdr:nvSpPr>
          <xdr:spPr>
            <a:xfrm>
              <a:off x="6638925" y="512508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27</xdr:row>
          <xdr:rowOff>28575</xdr:rowOff>
        </xdr:from>
        <xdr:to xmlns:xdr="http://schemas.openxmlformats.org/drawingml/2006/spreadsheetDrawing">
          <xdr:col>32</xdr:col>
          <xdr:colOff>123825</xdr:colOff>
          <xdr:row>27</xdr:row>
          <xdr:rowOff>171450</xdr:rowOff>
        </xdr:to>
        <xdr:sp textlink="">
          <xdr:nvSpPr>
            <xdr:cNvPr id="96915" name="チェック 1683" hidden="1">
              <a:extLst>
                <a:ext uri="{63B3BB69-23CF-44E3-9099-C40C66FF867C}">
                  <a14:compatExt spid="_x0000_s96915"/>
                </a:ext>
              </a:extLst>
            </xdr:cNvPr>
            <xdr:cNvSpPr>
              <a:spLocks noRot="1" noChangeAspect="1" noChangeShapeType="1"/>
            </xdr:cNvSpPr>
          </xdr:nvSpPr>
          <xdr:spPr>
            <a:xfrm>
              <a:off x="5991225" y="53435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27</xdr:row>
          <xdr:rowOff>28575</xdr:rowOff>
        </xdr:from>
        <xdr:to xmlns:xdr="http://schemas.openxmlformats.org/drawingml/2006/spreadsheetDrawing">
          <xdr:col>36</xdr:col>
          <xdr:colOff>47625</xdr:colOff>
          <xdr:row>27</xdr:row>
          <xdr:rowOff>171450</xdr:rowOff>
        </xdr:to>
        <xdr:sp textlink="">
          <xdr:nvSpPr>
            <xdr:cNvPr id="96916" name="チェック 1684" hidden="1">
              <a:extLst>
                <a:ext uri="{63B3BB69-23CF-44E3-9099-C40C66FF867C}">
                  <a14:compatExt spid="_x0000_s96916"/>
                </a:ext>
              </a:extLst>
            </xdr:cNvPr>
            <xdr:cNvSpPr>
              <a:spLocks noRot="1" noChangeAspect="1" noChangeShapeType="1"/>
            </xdr:cNvSpPr>
          </xdr:nvSpPr>
          <xdr:spPr>
            <a:xfrm>
              <a:off x="6638925" y="53435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33</xdr:row>
          <xdr:rowOff>38100</xdr:rowOff>
        </xdr:from>
        <xdr:to xmlns:xdr="http://schemas.openxmlformats.org/drawingml/2006/spreadsheetDrawing">
          <xdr:col>12</xdr:col>
          <xdr:colOff>0</xdr:colOff>
          <xdr:row>33</xdr:row>
          <xdr:rowOff>180975</xdr:rowOff>
        </xdr:to>
        <xdr:sp textlink="">
          <xdr:nvSpPr>
            <xdr:cNvPr id="96917" name="チェック 1685" hidden="1">
              <a:extLst>
                <a:ext uri="{63B3BB69-23CF-44E3-9099-C40C66FF867C}">
                  <a14:compatExt spid="_x0000_s96917"/>
                </a:ext>
              </a:extLst>
            </xdr:cNvPr>
            <xdr:cNvSpPr>
              <a:spLocks noRot="1" noChangeAspect="1" noChangeShapeType="1"/>
            </xdr:cNvSpPr>
          </xdr:nvSpPr>
          <xdr:spPr>
            <a:xfrm>
              <a:off x="2247900" y="66865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34</xdr:row>
          <xdr:rowOff>28575</xdr:rowOff>
        </xdr:from>
        <xdr:to xmlns:xdr="http://schemas.openxmlformats.org/drawingml/2006/spreadsheetDrawing">
          <xdr:col>12</xdr:col>
          <xdr:colOff>0</xdr:colOff>
          <xdr:row>34</xdr:row>
          <xdr:rowOff>172085</xdr:rowOff>
        </xdr:to>
        <xdr:sp textlink="">
          <xdr:nvSpPr>
            <xdr:cNvPr id="96918" name="チェック 1686" hidden="1">
              <a:extLst>
                <a:ext uri="{63B3BB69-23CF-44E3-9099-C40C66FF867C}">
                  <a14:compatExt spid="_x0000_s96918"/>
                </a:ext>
              </a:extLst>
            </xdr:cNvPr>
            <xdr:cNvSpPr>
              <a:spLocks noRot="1" noChangeAspect="1" noChangeShapeType="1"/>
            </xdr:cNvSpPr>
          </xdr:nvSpPr>
          <xdr:spPr>
            <a:xfrm>
              <a:off x="2247900" y="6896100"/>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35</xdr:row>
          <xdr:rowOff>28575</xdr:rowOff>
        </xdr:from>
        <xdr:to xmlns:xdr="http://schemas.openxmlformats.org/drawingml/2006/spreadsheetDrawing">
          <xdr:col>12</xdr:col>
          <xdr:colOff>0</xdr:colOff>
          <xdr:row>35</xdr:row>
          <xdr:rowOff>172085</xdr:rowOff>
        </xdr:to>
        <xdr:sp textlink="">
          <xdr:nvSpPr>
            <xdr:cNvPr id="96919" name="チェック 1687" hidden="1">
              <a:extLst>
                <a:ext uri="{63B3BB69-23CF-44E3-9099-C40C66FF867C}">
                  <a14:compatExt spid="_x0000_s96919"/>
                </a:ext>
              </a:extLst>
            </xdr:cNvPr>
            <xdr:cNvSpPr>
              <a:spLocks noRot="1" noChangeAspect="1" noChangeShapeType="1"/>
            </xdr:cNvSpPr>
          </xdr:nvSpPr>
          <xdr:spPr>
            <a:xfrm>
              <a:off x="2247900" y="71151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33</xdr:row>
          <xdr:rowOff>142875</xdr:rowOff>
        </xdr:from>
        <xdr:to xmlns:xdr="http://schemas.openxmlformats.org/drawingml/2006/spreadsheetDrawing">
          <xdr:col>35</xdr:col>
          <xdr:colOff>0</xdr:colOff>
          <xdr:row>34</xdr:row>
          <xdr:rowOff>67310</xdr:rowOff>
        </xdr:to>
        <xdr:sp textlink="">
          <xdr:nvSpPr>
            <xdr:cNvPr id="96920" name="チェック 1688" hidden="1">
              <a:extLst>
                <a:ext uri="{63B3BB69-23CF-44E3-9099-C40C66FF867C}">
                  <a14:compatExt spid="_x0000_s96920"/>
                </a:ext>
              </a:extLst>
            </xdr:cNvPr>
            <xdr:cNvSpPr>
              <a:spLocks noRot="1" noChangeAspect="1" noChangeShapeType="1"/>
            </xdr:cNvSpPr>
          </xdr:nvSpPr>
          <xdr:spPr>
            <a:xfrm>
              <a:off x="6410325" y="6791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33</xdr:row>
          <xdr:rowOff>142875</xdr:rowOff>
        </xdr:from>
        <xdr:to xmlns:xdr="http://schemas.openxmlformats.org/drawingml/2006/spreadsheetDrawing">
          <xdr:col>38</xdr:col>
          <xdr:colOff>0</xdr:colOff>
          <xdr:row>34</xdr:row>
          <xdr:rowOff>67310</xdr:rowOff>
        </xdr:to>
        <xdr:sp textlink="">
          <xdr:nvSpPr>
            <xdr:cNvPr id="96921" name="チェック 1689" hidden="1">
              <a:extLst>
                <a:ext uri="{63B3BB69-23CF-44E3-9099-C40C66FF867C}">
                  <a14:compatExt spid="_x0000_s96921"/>
                </a:ext>
              </a:extLst>
            </xdr:cNvPr>
            <xdr:cNvSpPr>
              <a:spLocks noRot="1" noChangeAspect="1" noChangeShapeType="1"/>
            </xdr:cNvSpPr>
          </xdr:nvSpPr>
          <xdr:spPr>
            <a:xfrm>
              <a:off x="6953250" y="6791325"/>
              <a:ext cx="209550" cy="143510"/>
            </a:xfrm>
            <a:prstGeom prst="rect"/>
          </xdr:spPr>
        </xdr:sp>
        <xdr:clientData/>
      </xdr:twoCellAnchor>
    </mc:Choice>
    <mc:Fallback/>
  </mc:AlternateContent>
  <xdr:twoCellAnchor>
    <xdr:from xmlns:xdr="http://schemas.openxmlformats.org/drawingml/2006/spreadsheetDrawing">
      <xdr:col>39</xdr:col>
      <xdr:colOff>28575</xdr:colOff>
      <xdr:row>33</xdr:row>
      <xdr:rowOff>85725</xdr:rowOff>
    </xdr:from>
    <xdr:to xmlns:xdr="http://schemas.openxmlformats.org/drawingml/2006/spreadsheetDrawing">
      <xdr:col>39</xdr:col>
      <xdr:colOff>76200</xdr:colOff>
      <xdr:row>34</xdr:row>
      <xdr:rowOff>172085</xdr:rowOff>
    </xdr:to>
    <xdr:sp macro="" textlink="">
      <xdr:nvSpPr>
        <xdr:cNvPr id="140" name="AutoShape 3"/>
        <xdr:cNvSpPr/>
      </xdr:nvSpPr>
      <xdr:spPr>
        <a:xfrm flipH="1">
          <a:off x="7372350" y="6734175"/>
          <a:ext cx="47625" cy="305435"/>
        </a:xfrm>
        <a:prstGeom prst="leftBracket">
          <a:avLst>
            <a:gd name="adj" fmla="val 56889"/>
          </a:avLst>
        </a:prstGeom>
        <a:noFill/>
        <a:ln w="9525">
          <a:solidFill>
            <a:srgbClr val="000000"/>
          </a:solidFill>
          <a:round/>
          <a:headEnd/>
          <a:tailEnd/>
        </a:ln>
      </xdr:spPr>
    </xdr:sp>
    <xdr:clientData/>
  </xdr:twoCellAnchor>
  <xdr:twoCellAnchor>
    <xdr:from xmlns:xdr="http://schemas.openxmlformats.org/drawingml/2006/spreadsheetDrawing">
      <xdr:col>28</xdr:col>
      <xdr:colOff>142875</xdr:colOff>
      <xdr:row>33</xdr:row>
      <xdr:rowOff>76200</xdr:rowOff>
    </xdr:from>
    <xdr:to xmlns:xdr="http://schemas.openxmlformats.org/drawingml/2006/spreadsheetDrawing">
      <xdr:col>29</xdr:col>
      <xdr:colOff>9525</xdr:colOff>
      <xdr:row>34</xdr:row>
      <xdr:rowOff>161290</xdr:rowOff>
    </xdr:to>
    <xdr:sp macro="" textlink="">
      <xdr:nvSpPr>
        <xdr:cNvPr id="141" name="AutoShape 3"/>
        <xdr:cNvSpPr/>
      </xdr:nvSpPr>
      <xdr:spPr>
        <a:xfrm>
          <a:off x="5495925" y="6724650"/>
          <a:ext cx="47625" cy="304165"/>
        </a:xfrm>
        <a:prstGeom prst="leftBracket">
          <a:avLst>
            <a:gd name="adj" fmla="val 56889"/>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33</xdr:row>
          <xdr:rowOff>38100</xdr:rowOff>
        </xdr:from>
        <xdr:to xmlns:xdr="http://schemas.openxmlformats.org/drawingml/2006/spreadsheetDrawing">
          <xdr:col>12</xdr:col>
          <xdr:colOff>0</xdr:colOff>
          <xdr:row>33</xdr:row>
          <xdr:rowOff>180975</xdr:rowOff>
        </xdr:to>
        <xdr:sp textlink="">
          <xdr:nvSpPr>
            <xdr:cNvPr id="96922" name="チェック 1690" hidden="1">
              <a:extLst>
                <a:ext uri="{63B3BB69-23CF-44E3-9099-C40C66FF867C}">
                  <a14:compatExt spid="_x0000_s96922"/>
                </a:ext>
              </a:extLst>
            </xdr:cNvPr>
            <xdr:cNvSpPr>
              <a:spLocks noRot="1" noChangeAspect="1" noChangeShapeType="1"/>
            </xdr:cNvSpPr>
          </xdr:nvSpPr>
          <xdr:spPr>
            <a:xfrm>
              <a:off x="2247900" y="66865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34</xdr:row>
          <xdr:rowOff>28575</xdr:rowOff>
        </xdr:from>
        <xdr:to xmlns:xdr="http://schemas.openxmlformats.org/drawingml/2006/spreadsheetDrawing">
          <xdr:col>12</xdr:col>
          <xdr:colOff>0</xdr:colOff>
          <xdr:row>34</xdr:row>
          <xdr:rowOff>172085</xdr:rowOff>
        </xdr:to>
        <xdr:sp textlink="">
          <xdr:nvSpPr>
            <xdr:cNvPr id="96923" name="チェック 1691" hidden="1">
              <a:extLst>
                <a:ext uri="{63B3BB69-23CF-44E3-9099-C40C66FF867C}">
                  <a14:compatExt spid="_x0000_s96923"/>
                </a:ext>
              </a:extLst>
            </xdr:cNvPr>
            <xdr:cNvSpPr>
              <a:spLocks noRot="1" noChangeAspect="1" noChangeShapeType="1"/>
            </xdr:cNvSpPr>
          </xdr:nvSpPr>
          <xdr:spPr>
            <a:xfrm>
              <a:off x="2247900" y="6896100"/>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35</xdr:row>
          <xdr:rowOff>28575</xdr:rowOff>
        </xdr:from>
        <xdr:to xmlns:xdr="http://schemas.openxmlformats.org/drawingml/2006/spreadsheetDrawing">
          <xdr:col>12</xdr:col>
          <xdr:colOff>0</xdr:colOff>
          <xdr:row>35</xdr:row>
          <xdr:rowOff>172085</xdr:rowOff>
        </xdr:to>
        <xdr:sp textlink="">
          <xdr:nvSpPr>
            <xdr:cNvPr id="96924" name="チェック 1692" hidden="1">
              <a:extLst>
                <a:ext uri="{63B3BB69-23CF-44E3-9099-C40C66FF867C}">
                  <a14:compatExt spid="_x0000_s96924"/>
                </a:ext>
              </a:extLst>
            </xdr:cNvPr>
            <xdr:cNvSpPr>
              <a:spLocks noRot="1" noChangeAspect="1" noChangeShapeType="1"/>
            </xdr:cNvSpPr>
          </xdr:nvSpPr>
          <xdr:spPr>
            <a:xfrm>
              <a:off x="2247900" y="71151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33</xdr:row>
          <xdr:rowOff>142875</xdr:rowOff>
        </xdr:from>
        <xdr:to xmlns:xdr="http://schemas.openxmlformats.org/drawingml/2006/spreadsheetDrawing">
          <xdr:col>35</xdr:col>
          <xdr:colOff>0</xdr:colOff>
          <xdr:row>34</xdr:row>
          <xdr:rowOff>67310</xdr:rowOff>
        </xdr:to>
        <xdr:sp textlink="">
          <xdr:nvSpPr>
            <xdr:cNvPr id="96925" name="チェック 1693" hidden="1">
              <a:extLst>
                <a:ext uri="{63B3BB69-23CF-44E3-9099-C40C66FF867C}">
                  <a14:compatExt spid="_x0000_s96925"/>
                </a:ext>
              </a:extLst>
            </xdr:cNvPr>
            <xdr:cNvSpPr>
              <a:spLocks noRot="1" noChangeAspect="1" noChangeShapeType="1"/>
            </xdr:cNvSpPr>
          </xdr:nvSpPr>
          <xdr:spPr>
            <a:xfrm>
              <a:off x="6410325" y="6791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33</xdr:row>
          <xdr:rowOff>142875</xdr:rowOff>
        </xdr:from>
        <xdr:to xmlns:xdr="http://schemas.openxmlformats.org/drawingml/2006/spreadsheetDrawing">
          <xdr:col>38</xdr:col>
          <xdr:colOff>0</xdr:colOff>
          <xdr:row>34</xdr:row>
          <xdr:rowOff>67310</xdr:rowOff>
        </xdr:to>
        <xdr:sp textlink="">
          <xdr:nvSpPr>
            <xdr:cNvPr id="96926" name="チェック 1694" hidden="1">
              <a:extLst>
                <a:ext uri="{63B3BB69-23CF-44E3-9099-C40C66FF867C}">
                  <a14:compatExt spid="_x0000_s96926"/>
                </a:ext>
              </a:extLst>
            </xdr:cNvPr>
            <xdr:cNvSpPr>
              <a:spLocks noRot="1" noChangeAspect="1" noChangeShapeType="1"/>
            </xdr:cNvSpPr>
          </xdr:nvSpPr>
          <xdr:spPr>
            <a:xfrm>
              <a:off x="6953250" y="6791325"/>
              <a:ext cx="209550" cy="143510"/>
            </a:xfrm>
            <a:prstGeom prst="rect"/>
          </xdr:spPr>
        </xdr:sp>
        <xdr:clientData/>
      </xdr:twoCellAnchor>
    </mc:Choice>
    <mc:Fallback/>
  </mc:AlternateContent>
  <xdr:twoCellAnchor>
    <xdr:from xmlns:xdr="http://schemas.openxmlformats.org/drawingml/2006/spreadsheetDrawing">
      <xdr:col>11</xdr:col>
      <xdr:colOff>104775</xdr:colOff>
      <xdr:row>36</xdr:row>
      <xdr:rowOff>46990</xdr:rowOff>
    </xdr:from>
    <xdr:to xmlns:xdr="http://schemas.openxmlformats.org/drawingml/2006/spreadsheetDrawing">
      <xdr:col>11</xdr:col>
      <xdr:colOff>152400</xdr:colOff>
      <xdr:row>37</xdr:row>
      <xdr:rowOff>161925</xdr:rowOff>
    </xdr:to>
    <xdr:sp macro="" textlink="">
      <xdr:nvSpPr>
        <xdr:cNvPr id="51" name="AutoShape 3"/>
        <xdr:cNvSpPr/>
      </xdr:nvSpPr>
      <xdr:spPr>
        <a:xfrm>
          <a:off x="2381250" y="7352665"/>
          <a:ext cx="47625" cy="334010"/>
        </a:xfrm>
        <a:prstGeom prst="leftBracket">
          <a:avLst>
            <a:gd name="adj" fmla="val 60444"/>
          </a:avLst>
        </a:prstGeom>
        <a:noFill/>
        <a:ln w="9525">
          <a:solidFill>
            <a:srgbClr val="000000"/>
          </a:solidFill>
          <a:round/>
          <a:headEnd/>
          <a:tailEnd/>
        </a:ln>
      </xdr:spPr>
    </xdr:sp>
    <xdr:clientData/>
  </xdr:twoCellAnchor>
  <xdr:twoCellAnchor>
    <xdr:from xmlns:xdr="http://schemas.openxmlformats.org/drawingml/2006/spreadsheetDrawing">
      <xdr:col>39</xdr:col>
      <xdr:colOff>66675</xdr:colOff>
      <xdr:row>36</xdr:row>
      <xdr:rowOff>46990</xdr:rowOff>
    </xdr:from>
    <xdr:to xmlns:xdr="http://schemas.openxmlformats.org/drawingml/2006/spreadsheetDrawing">
      <xdr:col>39</xdr:col>
      <xdr:colOff>114300</xdr:colOff>
      <xdr:row>37</xdr:row>
      <xdr:rowOff>161925</xdr:rowOff>
    </xdr:to>
    <xdr:sp macro="" textlink="">
      <xdr:nvSpPr>
        <xdr:cNvPr id="52" name="AutoShape 3"/>
        <xdr:cNvSpPr/>
      </xdr:nvSpPr>
      <xdr:spPr>
        <a:xfrm flipH="1">
          <a:off x="7410450" y="7352665"/>
          <a:ext cx="47625" cy="334010"/>
        </a:xfrm>
        <a:prstGeom prst="leftBracket">
          <a:avLst>
            <a:gd name="adj" fmla="val 60444"/>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35</xdr:row>
          <xdr:rowOff>200025</xdr:rowOff>
        </xdr:from>
        <xdr:to xmlns:xdr="http://schemas.openxmlformats.org/drawingml/2006/spreadsheetDrawing">
          <xdr:col>13</xdr:col>
          <xdr:colOff>19050</xdr:colOff>
          <xdr:row>36</xdr:row>
          <xdr:rowOff>209550</xdr:rowOff>
        </xdr:to>
        <xdr:sp textlink="">
          <xdr:nvSpPr>
            <xdr:cNvPr id="96927" name="チェック 1695" hidden="1">
              <a:extLst>
                <a:ext uri="{63B3BB69-23CF-44E3-9099-C40C66FF867C}">
                  <a14:compatExt spid="_x0000_s96927"/>
                </a:ext>
              </a:extLst>
            </xdr:cNvPr>
            <xdr:cNvSpPr>
              <a:spLocks noRot="1" noChangeAspect="1" noChangeShapeType="1"/>
            </xdr:cNvSpPr>
          </xdr:nvSpPr>
          <xdr:spPr>
            <a:xfrm>
              <a:off x="2457450" y="728662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36</xdr:row>
          <xdr:rowOff>180975</xdr:rowOff>
        </xdr:from>
        <xdr:to xmlns:xdr="http://schemas.openxmlformats.org/drawingml/2006/spreadsheetDrawing">
          <xdr:col>13</xdr:col>
          <xdr:colOff>57150</xdr:colOff>
          <xdr:row>38</xdr:row>
          <xdr:rowOff>0</xdr:rowOff>
        </xdr:to>
        <xdr:sp textlink="">
          <xdr:nvSpPr>
            <xdr:cNvPr id="96928" name="チェック 1696" hidden="1">
              <a:extLst>
                <a:ext uri="{63B3BB69-23CF-44E3-9099-C40C66FF867C}">
                  <a14:compatExt spid="_x0000_s96928"/>
                </a:ext>
              </a:extLst>
            </xdr:cNvPr>
            <xdr:cNvSpPr>
              <a:spLocks noRot="1" noChangeAspect="1" noChangeShapeType="1"/>
            </xdr:cNvSpPr>
          </xdr:nvSpPr>
          <xdr:spPr>
            <a:xfrm>
              <a:off x="2457450" y="7486650"/>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35</xdr:row>
          <xdr:rowOff>209550</xdr:rowOff>
        </xdr:from>
        <xdr:to xmlns:xdr="http://schemas.openxmlformats.org/drawingml/2006/spreadsheetDrawing">
          <xdr:col>24</xdr:col>
          <xdr:colOff>57150</xdr:colOff>
          <xdr:row>36</xdr:row>
          <xdr:rowOff>209550</xdr:rowOff>
        </xdr:to>
        <xdr:sp textlink="">
          <xdr:nvSpPr>
            <xdr:cNvPr id="96929" name="チェック 1697" hidden="1">
              <a:extLst>
                <a:ext uri="{63B3BB69-23CF-44E3-9099-C40C66FF867C}">
                  <a14:compatExt spid="_x0000_s96929"/>
                </a:ext>
              </a:extLst>
            </xdr:cNvPr>
            <xdr:cNvSpPr>
              <a:spLocks noRot="1" noChangeAspect="1" noChangeShapeType="1"/>
            </xdr:cNvSpPr>
          </xdr:nvSpPr>
          <xdr:spPr>
            <a:xfrm>
              <a:off x="4448175" y="7296150"/>
              <a:ext cx="2381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36</xdr:row>
          <xdr:rowOff>161290</xdr:rowOff>
        </xdr:from>
        <xdr:to xmlns:xdr="http://schemas.openxmlformats.org/drawingml/2006/spreadsheetDrawing">
          <xdr:col>19</xdr:col>
          <xdr:colOff>9525</xdr:colOff>
          <xdr:row>37</xdr:row>
          <xdr:rowOff>180975</xdr:rowOff>
        </xdr:to>
        <xdr:sp textlink="">
          <xdr:nvSpPr>
            <xdr:cNvPr id="96930" name="チェック 1698" hidden="1">
              <a:extLst>
                <a:ext uri="{63B3BB69-23CF-44E3-9099-C40C66FF867C}">
                  <a14:compatExt spid="_x0000_s96930"/>
                </a:ext>
              </a:extLst>
            </xdr:cNvPr>
            <xdr:cNvSpPr>
              <a:spLocks noRot="1" noChangeAspect="1" noChangeShapeType="1"/>
            </xdr:cNvSpPr>
          </xdr:nvSpPr>
          <xdr:spPr>
            <a:xfrm>
              <a:off x="3533775" y="7466965"/>
              <a:ext cx="2000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35</xdr:row>
          <xdr:rowOff>209550</xdr:rowOff>
        </xdr:from>
        <xdr:to xmlns:xdr="http://schemas.openxmlformats.org/drawingml/2006/spreadsheetDrawing">
          <xdr:col>18</xdr:col>
          <xdr:colOff>47625</xdr:colOff>
          <xdr:row>36</xdr:row>
          <xdr:rowOff>209550</xdr:rowOff>
        </xdr:to>
        <xdr:sp textlink="">
          <xdr:nvSpPr>
            <xdr:cNvPr id="96931" name="チェック 1699" hidden="1">
              <a:extLst>
                <a:ext uri="{63B3BB69-23CF-44E3-9099-C40C66FF867C}">
                  <a14:compatExt spid="_x0000_s96931"/>
                </a:ext>
              </a:extLst>
            </xdr:cNvPr>
            <xdr:cNvSpPr>
              <a:spLocks noRot="1" noChangeAspect="1" noChangeShapeType="1"/>
            </xdr:cNvSpPr>
          </xdr:nvSpPr>
          <xdr:spPr>
            <a:xfrm>
              <a:off x="3352800" y="7296150"/>
              <a:ext cx="2381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35</xdr:row>
          <xdr:rowOff>209550</xdr:rowOff>
        </xdr:from>
        <xdr:to xmlns:xdr="http://schemas.openxmlformats.org/drawingml/2006/spreadsheetDrawing">
          <xdr:col>33</xdr:col>
          <xdr:colOff>9525</xdr:colOff>
          <xdr:row>37</xdr:row>
          <xdr:rowOff>0</xdr:rowOff>
        </xdr:to>
        <xdr:sp textlink="">
          <xdr:nvSpPr>
            <xdr:cNvPr id="96932" name="チェック 1700" hidden="1">
              <a:extLst>
                <a:ext uri="{63B3BB69-23CF-44E3-9099-C40C66FF867C}">
                  <a14:compatExt spid="_x0000_s96932"/>
                </a:ext>
              </a:extLst>
            </xdr:cNvPr>
            <xdr:cNvSpPr>
              <a:spLocks noRot="1" noChangeAspect="1" noChangeShapeType="1"/>
            </xdr:cNvSpPr>
          </xdr:nvSpPr>
          <xdr:spPr>
            <a:xfrm>
              <a:off x="6067425" y="7296150"/>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161925</xdr:colOff>
          <xdr:row>37</xdr:row>
          <xdr:rowOff>0</xdr:rowOff>
        </xdr:from>
        <xdr:to xmlns:xdr="http://schemas.openxmlformats.org/drawingml/2006/spreadsheetDrawing">
          <xdr:col>32</xdr:col>
          <xdr:colOff>38100</xdr:colOff>
          <xdr:row>38</xdr:row>
          <xdr:rowOff>0</xdr:rowOff>
        </xdr:to>
        <xdr:sp textlink="">
          <xdr:nvSpPr>
            <xdr:cNvPr id="96933" name="チェック 1701" hidden="1">
              <a:extLst>
                <a:ext uri="{63B3BB69-23CF-44E3-9099-C40C66FF867C}">
                  <a14:compatExt spid="_x0000_s96933"/>
                </a:ext>
              </a:extLst>
            </xdr:cNvPr>
            <xdr:cNvSpPr>
              <a:spLocks noRot="1" noChangeAspect="1" noChangeShapeType="1"/>
            </xdr:cNvSpPr>
          </xdr:nvSpPr>
          <xdr:spPr>
            <a:xfrm>
              <a:off x="5876925" y="7524750"/>
              <a:ext cx="2381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36</xdr:row>
          <xdr:rowOff>172085</xdr:rowOff>
        </xdr:from>
        <xdr:to xmlns:xdr="http://schemas.openxmlformats.org/drawingml/2006/spreadsheetDrawing">
          <xdr:col>24</xdr:col>
          <xdr:colOff>19050</xdr:colOff>
          <xdr:row>38</xdr:row>
          <xdr:rowOff>0</xdr:rowOff>
        </xdr:to>
        <xdr:sp textlink="">
          <xdr:nvSpPr>
            <xdr:cNvPr id="96934" name="チェック 1702" hidden="1">
              <a:extLst>
                <a:ext uri="{63B3BB69-23CF-44E3-9099-C40C66FF867C}">
                  <a14:compatExt spid="_x0000_s96934"/>
                </a:ext>
              </a:extLst>
            </xdr:cNvPr>
            <xdr:cNvSpPr>
              <a:spLocks noRot="1" noChangeAspect="1" noChangeShapeType="1"/>
            </xdr:cNvSpPr>
          </xdr:nvSpPr>
          <xdr:spPr>
            <a:xfrm>
              <a:off x="4448175" y="7477760"/>
              <a:ext cx="200025" cy="237490"/>
            </a:xfrm>
            <a:prstGeom prst="rect"/>
          </xdr:spPr>
        </xdr:sp>
        <xdr:clientData/>
      </xdr:twoCellAnchor>
    </mc:Choice>
    <mc:Fallback/>
  </mc:AlternateContent>
  <xdr:twoCellAnchor>
    <xdr:from xmlns:xdr="http://schemas.openxmlformats.org/drawingml/2006/spreadsheetDrawing">
      <xdr:col>26</xdr:col>
      <xdr:colOff>66675</xdr:colOff>
      <xdr:row>11</xdr:row>
      <xdr:rowOff>95250</xdr:rowOff>
    </xdr:from>
    <xdr:to xmlns:xdr="http://schemas.openxmlformats.org/drawingml/2006/spreadsheetDrawing">
      <xdr:col>39</xdr:col>
      <xdr:colOff>152400</xdr:colOff>
      <xdr:row>12</xdr:row>
      <xdr:rowOff>143510</xdr:rowOff>
    </xdr:to>
    <xdr:sp macro="" textlink="">
      <xdr:nvSpPr>
        <xdr:cNvPr id="59" name="正方形/長方形 5"/>
        <xdr:cNvSpPr>
          <a:spLocks noChangeArrowheads="1"/>
        </xdr:cNvSpPr>
      </xdr:nvSpPr>
      <xdr:spPr>
        <a:xfrm>
          <a:off x="5057775" y="2009775"/>
          <a:ext cx="2438400" cy="219710"/>
        </a:xfrm>
        <a:prstGeom prst="rect">
          <a:avLst/>
        </a:prstGeom>
        <a:solidFill>
          <a:srgbClr val="FFFFFF"/>
        </a:solidFill>
        <a:ln w="9525" algn="ctr">
          <a:solidFill>
            <a:srgbClr val="000000"/>
          </a:solidFill>
          <a:round/>
          <a:headEnd/>
          <a:tailEnd/>
        </a:ln>
      </xdr:spPr>
      <xdr:txBody>
        <a:bodyPr vertOverflow="clip" horzOverflow="overflow" wrap="square" lIns="18288" tIns="0" rIns="0" bIns="0" anchor="ctr"/>
        <a:lstStyle/>
        <a:p>
          <a:pPr algn="ctr" rtl="0">
            <a:defRPr sz="1000"/>
          </a:pPr>
          <a:r>
            <a:rPr lang="ja-JP" altLang="en-US" sz="1000" b="0" i="0" u="none" strike="noStrike" baseline="0">
              <a:solidFill>
                <a:sysClr val="windowText" lastClr="000000"/>
              </a:solidFill>
              <a:latin typeface="ＭＳ Ｐゴシック"/>
              <a:ea typeface="ＭＳ Ｐゴシック"/>
            </a:rPr>
            <a:t>各項目を記入又は□にチェックをしてください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1</xdr:row>
          <xdr:rowOff>171450</xdr:rowOff>
        </xdr:from>
        <xdr:to xmlns:xdr="http://schemas.openxmlformats.org/drawingml/2006/spreadsheetDrawing">
          <xdr:col>7</xdr:col>
          <xdr:colOff>47625</xdr:colOff>
          <xdr:row>2</xdr:row>
          <xdr:rowOff>199390</xdr:rowOff>
        </xdr:to>
        <xdr:sp textlink="">
          <xdr:nvSpPr>
            <xdr:cNvPr id="138454" name="チェック 13526" hidden="1">
              <a:extLst>
                <a:ext uri="{63B3BB69-23CF-44E3-9099-C40C66FF867C}">
                  <a14:compatExt spid="_x0000_s138454"/>
                </a:ext>
              </a:extLst>
            </xdr:cNvPr>
            <xdr:cNvSpPr>
              <a:spLocks noRot="1" noChangeShapeType="1"/>
            </xdr:cNvSpPr>
          </xdr:nvSpPr>
          <xdr:spPr>
            <a:xfrm>
              <a:off x="2000250" y="342900"/>
              <a:ext cx="2571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2</xdr:row>
          <xdr:rowOff>190500</xdr:rowOff>
        </xdr:from>
        <xdr:to xmlns:xdr="http://schemas.openxmlformats.org/drawingml/2006/spreadsheetDrawing">
          <xdr:col>7</xdr:col>
          <xdr:colOff>47625</xdr:colOff>
          <xdr:row>3</xdr:row>
          <xdr:rowOff>190500</xdr:rowOff>
        </xdr:to>
        <xdr:sp textlink="">
          <xdr:nvSpPr>
            <xdr:cNvPr id="138455" name="チェック 13527" hidden="1">
              <a:extLst>
                <a:ext uri="{63B3BB69-23CF-44E3-9099-C40C66FF867C}">
                  <a14:compatExt spid="_x0000_s138455"/>
                </a:ext>
              </a:extLst>
            </xdr:cNvPr>
            <xdr:cNvSpPr>
              <a:spLocks noRot="1" noChangeShapeType="1"/>
            </xdr:cNvSpPr>
          </xdr:nvSpPr>
          <xdr:spPr>
            <a:xfrm>
              <a:off x="2000250" y="5429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3</xdr:row>
          <xdr:rowOff>180975</xdr:rowOff>
        </xdr:from>
        <xdr:to xmlns:xdr="http://schemas.openxmlformats.org/drawingml/2006/spreadsheetDrawing">
          <xdr:col>7</xdr:col>
          <xdr:colOff>47625</xdr:colOff>
          <xdr:row>4</xdr:row>
          <xdr:rowOff>180975</xdr:rowOff>
        </xdr:to>
        <xdr:sp textlink="">
          <xdr:nvSpPr>
            <xdr:cNvPr id="138456" name="チェック 13528" hidden="1">
              <a:extLst>
                <a:ext uri="{63B3BB69-23CF-44E3-9099-C40C66FF867C}">
                  <a14:compatExt spid="_x0000_s138456"/>
                </a:ext>
              </a:extLst>
            </xdr:cNvPr>
            <xdr:cNvSpPr>
              <a:spLocks noRot="1" noChangeShapeType="1"/>
            </xdr:cNvSpPr>
          </xdr:nvSpPr>
          <xdr:spPr>
            <a:xfrm>
              <a:off x="2000250" y="74295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4</xdr:row>
          <xdr:rowOff>171450</xdr:rowOff>
        </xdr:from>
        <xdr:to xmlns:xdr="http://schemas.openxmlformats.org/drawingml/2006/spreadsheetDrawing">
          <xdr:col>7</xdr:col>
          <xdr:colOff>47625</xdr:colOff>
          <xdr:row>5</xdr:row>
          <xdr:rowOff>171450</xdr:rowOff>
        </xdr:to>
        <xdr:sp textlink="">
          <xdr:nvSpPr>
            <xdr:cNvPr id="138457" name="チェック 13529" hidden="1">
              <a:extLst>
                <a:ext uri="{63B3BB69-23CF-44E3-9099-C40C66FF867C}">
                  <a14:compatExt spid="_x0000_s138457"/>
                </a:ext>
              </a:extLst>
            </xdr:cNvPr>
            <xdr:cNvSpPr>
              <a:spLocks noRot="1" noChangeShapeType="1"/>
            </xdr:cNvSpPr>
          </xdr:nvSpPr>
          <xdr:spPr>
            <a:xfrm>
              <a:off x="2000250" y="9429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85725</xdr:colOff>
          <xdr:row>8</xdr:row>
          <xdr:rowOff>0</xdr:rowOff>
        </xdr:from>
        <xdr:to xmlns:xdr="http://schemas.openxmlformats.org/drawingml/2006/spreadsheetDrawing">
          <xdr:col>7</xdr:col>
          <xdr:colOff>57150</xdr:colOff>
          <xdr:row>9</xdr:row>
          <xdr:rowOff>0</xdr:rowOff>
        </xdr:to>
        <xdr:sp textlink="">
          <xdr:nvSpPr>
            <xdr:cNvPr id="138458" name="チェック 13530" hidden="1">
              <a:extLst>
                <a:ext uri="{63B3BB69-23CF-44E3-9099-C40C66FF867C}">
                  <a14:compatExt spid="_x0000_s138458"/>
                </a:ext>
              </a:extLst>
            </xdr:cNvPr>
            <xdr:cNvSpPr>
              <a:spLocks noRot="1" noChangeShapeType="1"/>
            </xdr:cNvSpPr>
          </xdr:nvSpPr>
          <xdr:spPr>
            <a:xfrm>
              <a:off x="2009775" y="16097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85725</xdr:colOff>
          <xdr:row>9</xdr:row>
          <xdr:rowOff>0</xdr:rowOff>
        </xdr:from>
        <xdr:to xmlns:xdr="http://schemas.openxmlformats.org/drawingml/2006/spreadsheetDrawing">
          <xdr:col>7</xdr:col>
          <xdr:colOff>57150</xdr:colOff>
          <xdr:row>10</xdr:row>
          <xdr:rowOff>0</xdr:rowOff>
        </xdr:to>
        <xdr:sp textlink="">
          <xdr:nvSpPr>
            <xdr:cNvPr id="138459" name="チェック 13531" hidden="1">
              <a:extLst>
                <a:ext uri="{63B3BB69-23CF-44E3-9099-C40C66FF867C}">
                  <a14:compatExt spid="_x0000_s138459"/>
                </a:ext>
              </a:extLst>
            </xdr:cNvPr>
            <xdr:cNvSpPr>
              <a:spLocks noRot="1" noChangeShapeType="1"/>
            </xdr:cNvSpPr>
          </xdr:nvSpPr>
          <xdr:spPr>
            <a:xfrm>
              <a:off x="2009775" y="18192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85725</xdr:colOff>
          <xdr:row>9</xdr:row>
          <xdr:rowOff>199390</xdr:rowOff>
        </xdr:from>
        <xdr:to xmlns:xdr="http://schemas.openxmlformats.org/drawingml/2006/spreadsheetDrawing">
          <xdr:col>7</xdr:col>
          <xdr:colOff>57150</xdr:colOff>
          <xdr:row>10</xdr:row>
          <xdr:rowOff>199390</xdr:rowOff>
        </xdr:to>
        <xdr:sp textlink="">
          <xdr:nvSpPr>
            <xdr:cNvPr id="138460" name="チェック 13532" hidden="1">
              <a:extLst>
                <a:ext uri="{63B3BB69-23CF-44E3-9099-C40C66FF867C}">
                  <a14:compatExt spid="_x0000_s138460"/>
                </a:ext>
              </a:extLst>
            </xdr:cNvPr>
            <xdr:cNvSpPr>
              <a:spLocks noRot="1" noChangeShapeType="1"/>
            </xdr:cNvSpPr>
          </xdr:nvSpPr>
          <xdr:spPr>
            <a:xfrm>
              <a:off x="2009775" y="201866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85725</xdr:colOff>
          <xdr:row>10</xdr:row>
          <xdr:rowOff>190500</xdr:rowOff>
        </xdr:from>
        <xdr:to xmlns:xdr="http://schemas.openxmlformats.org/drawingml/2006/spreadsheetDrawing">
          <xdr:col>7</xdr:col>
          <xdr:colOff>57150</xdr:colOff>
          <xdr:row>11</xdr:row>
          <xdr:rowOff>190500</xdr:rowOff>
        </xdr:to>
        <xdr:sp textlink="">
          <xdr:nvSpPr>
            <xdr:cNvPr id="138461" name="チェック 13533" hidden="1">
              <a:extLst>
                <a:ext uri="{63B3BB69-23CF-44E3-9099-C40C66FF867C}">
                  <a14:compatExt spid="_x0000_s138461"/>
                </a:ext>
              </a:extLst>
            </xdr:cNvPr>
            <xdr:cNvSpPr>
              <a:spLocks noRot="1" noChangeShapeType="1"/>
            </xdr:cNvSpPr>
          </xdr:nvSpPr>
          <xdr:spPr>
            <a:xfrm>
              <a:off x="2009775" y="22193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114300</xdr:colOff>
          <xdr:row>1</xdr:row>
          <xdr:rowOff>171450</xdr:rowOff>
        </xdr:from>
        <xdr:to xmlns:xdr="http://schemas.openxmlformats.org/drawingml/2006/spreadsheetDrawing">
          <xdr:col>14</xdr:col>
          <xdr:colOff>85725</xdr:colOff>
          <xdr:row>2</xdr:row>
          <xdr:rowOff>199390</xdr:rowOff>
        </xdr:to>
        <xdr:sp textlink="">
          <xdr:nvSpPr>
            <xdr:cNvPr id="138462" name="チェック 13534" hidden="1">
              <a:extLst>
                <a:ext uri="{63B3BB69-23CF-44E3-9099-C40C66FF867C}">
                  <a14:compatExt spid="_x0000_s138462"/>
                </a:ext>
              </a:extLst>
            </xdr:cNvPr>
            <xdr:cNvSpPr>
              <a:spLocks noRot="1" noChangeShapeType="1"/>
            </xdr:cNvSpPr>
          </xdr:nvSpPr>
          <xdr:spPr>
            <a:xfrm>
              <a:off x="3990975" y="342900"/>
              <a:ext cx="2571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142875</xdr:colOff>
          <xdr:row>1</xdr:row>
          <xdr:rowOff>171450</xdr:rowOff>
        </xdr:from>
        <xdr:to xmlns:xdr="http://schemas.openxmlformats.org/drawingml/2006/spreadsheetDrawing">
          <xdr:col>18</xdr:col>
          <xdr:colOff>400050</xdr:colOff>
          <xdr:row>2</xdr:row>
          <xdr:rowOff>199390</xdr:rowOff>
        </xdr:to>
        <xdr:sp textlink="">
          <xdr:nvSpPr>
            <xdr:cNvPr id="138463" name="チェック 13535" hidden="1">
              <a:extLst>
                <a:ext uri="{63B3BB69-23CF-44E3-9099-C40C66FF867C}">
                  <a14:compatExt spid="_x0000_s138463"/>
                </a:ext>
              </a:extLst>
            </xdr:cNvPr>
            <xdr:cNvSpPr>
              <a:spLocks noRot="1" noChangeShapeType="1"/>
            </xdr:cNvSpPr>
          </xdr:nvSpPr>
          <xdr:spPr>
            <a:xfrm>
              <a:off x="5448300" y="342900"/>
              <a:ext cx="2571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95250</xdr:colOff>
          <xdr:row>8</xdr:row>
          <xdr:rowOff>0</xdr:rowOff>
        </xdr:from>
        <xdr:to xmlns:xdr="http://schemas.openxmlformats.org/drawingml/2006/spreadsheetDrawing">
          <xdr:col>14</xdr:col>
          <xdr:colOff>66675</xdr:colOff>
          <xdr:row>9</xdr:row>
          <xdr:rowOff>0</xdr:rowOff>
        </xdr:to>
        <xdr:sp textlink="">
          <xdr:nvSpPr>
            <xdr:cNvPr id="138464" name="チェック 13536" hidden="1">
              <a:extLst>
                <a:ext uri="{63B3BB69-23CF-44E3-9099-C40C66FF867C}">
                  <a14:compatExt spid="_x0000_s138464"/>
                </a:ext>
              </a:extLst>
            </xdr:cNvPr>
            <xdr:cNvSpPr>
              <a:spLocks noRot="1" noChangeShapeType="1"/>
            </xdr:cNvSpPr>
          </xdr:nvSpPr>
          <xdr:spPr>
            <a:xfrm>
              <a:off x="3971925" y="16097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161925</xdr:colOff>
          <xdr:row>8</xdr:row>
          <xdr:rowOff>0</xdr:rowOff>
        </xdr:from>
        <xdr:to xmlns:xdr="http://schemas.openxmlformats.org/drawingml/2006/spreadsheetDrawing">
          <xdr:col>19</xdr:col>
          <xdr:colOff>0</xdr:colOff>
          <xdr:row>9</xdr:row>
          <xdr:rowOff>0</xdr:rowOff>
        </xdr:to>
        <xdr:sp textlink="">
          <xdr:nvSpPr>
            <xdr:cNvPr id="138465" name="チェック 13537" hidden="1">
              <a:extLst>
                <a:ext uri="{63B3BB69-23CF-44E3-9099-C40C66FF867C}">
                  <a14:compatExt spid="_x0000_s138465"/>
                </a:ext>
              </a:extLst>
            </xdr:cNvPr>
            <xdr:cNvSpPr>
              <a:spLocks noRot="1" noChangeShapeType="1"/>
            </xdr:cNvSpPr>
          </xdr:nvSpPr>
          <xdr:spPr>
            <a:xfrm>
              <a:off x="5467350" y="16097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6</xdr:row>
          <xdr:rowOff>10160</xdr:rowOff>
        </xdr:from>
        <xdr:to xmlns:xdr="http://schemas.openxmlformats.org/drawingml/2006/spreadsheetDrawing">
          <xdr:col>7</xdr:col>
          <xdr:colOff>47625</xdr:colOff>
          <xdr:row>7</xdr:row>
          <xdr:rowOff>10160</xdr:rowOff>
        </xdr:to>
        <xdr:sp textlink="">
          <xdr:nvSpPr>
            <xdr:cNvPr id="138466" name="チェック 13538" hidden="1">
              <a:extLst>
                <a:ext uri="{63B3BB69-23CF-44E3-9099-C40C66FF867C}">
                  <a14:compatExt spid="_x0000_s138466"/>
                </a:ext>
              </a:extLst>
            </xdr:cNvPr>
            <xdr:cNvSpPr>
              <a:spLocks noRot="1" noChangeShapeType="1"/>
            </xdr:cNvSpPr>
          </xdr:nvSpPr>
          <xdr:spPr>
            <a:xfrm>
              <a:off x="2000250" y="120078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76200</xdr:colOff>
          <xdr:row>7</xdr:row>
          <xdr:rowOff>0</xdr:rowOff>
        </xdr:from>
        <xdr:to xmlns:xdr="http://schemas.openxmlformats.org/drawingml/2006/spreadsheetDrawing">
          <xdr:col>14</xdr:col>
          <xdr:colOff>47625</xdr:colOff>
          <xdr:row>8</xdr:row>
          <xdr:rowOff>0</xdr:rowOff>
        </xdr:to>
        <xdr:sp textlink="">
          <xdr:nvSpPr>
            <xdr:cNvPr id="138467" name="チェック 13539" hidden="1">
              <a:extLst>
                <a:ext uri="{63B3BB69-23CF-44E3-9099-C40C66FF867C}">
                  <a14:compatExt spid="_x0000_s138467"/>
                </a:ext>
              </a:extLst>
            </xdr:cNvPr>
            <xdr:cNvSpPr>
              <a:spLocks noRot="1" noChangeShapeType="1"/>
            </xdr:cNvSpPr>
          </xdr:nvSpPr>
          <xdr:spPr>
            <a:xfrm>
              <a:off x="3952875" y="14001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6</xdr:row>
          <xdr:rowOff>10160</xdr:rowOff>
        </xdr:from>
        <xdr:to xmlns:xdr="http://schemas.openxmlformats.org/drawingml/2006/spreadsheetDrawing">
          <xdr:col>13</xdr:col>
          <xdr:colOff>28575</xdr:colOff>
          <xdr:row>7</xdr:row>
          <xdr:rowOff>10160</xdr:rowOff>
        </xdr:to>
        <xdr:sp textlink="">
          <xdr:nvSpPr>
            <xdr:cNvPr id="138468" name="チェック 13540" hidden="1">
              <a:extLst>
                <a:ext uri="{63B3BB69-23CF-44E3-9099-C40C66FF867C}">
                  <a14:compatExt spid="_x0000_s138468"/>
                </a:ext>
              </a:extLst>
            </xdr:cNvPr>
            <xdr:cNvSpPr>
              <a:spLocks noRot="1" noChangeShapeType="1"/>
            </xdr:cNvSpPr>
          </xdr:nvSpPr>
          <xdr:spPr>
            <a:xfrm>
              <a:off x="3657600" y="1200785"/>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7</xdr:row>
          <xdr:rowOff>0</xdr:rowOff>
        </xdr:from>
        <xdr:to xmlns:xdr="http://schemas.openxmlformats.org/drawingml/2006/spreadsheetDrawing">
          <xdr:col>17</xdr:col>
          <xdr:colOff>47625</xdr:colOff>
          <xdr:row>8</xdr:row>
          <xdr:rowOff>0</xdr:rowOff>
        </xdr:to>
        <xdr:sp textlink="">
          <xdr:nvSpPr>
            <xdr:cNvPr id="138469" name="チェック 13541" hidden="1">
              <a:extLst>
                <a:ext uri="{63B3BB69-23CF-44E3-9099-C40C66FF867C}">
                  <a14:compatExt spid="_x0000_s138469"/>
                </a:ext>
              </a:extLst>
            </xdr:cNvPr>
            <xdr:cNvSpPr>
              <a:spLocks noRot="1" noChangeShapeType="1"/>
            </xdr:cNvSpPr>
          </xdr:nvSpPr>
          <xdr:spPr>
            <a:xfrm>
              <a:off x="4810125" y="14001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19050</xdr:colOff>
          <xdr:row>7</xdr:row>
          <xdr:rowOff>0</xdr:rowOff>
        </xdr:from>
        <xdr:to xmlns:xdr="http://schemas.openxmlformats.org/drawingml/2006/spreadsheetDrawing">
          <xdr:col>19</xdr:col>
          <xdr:colOff>276225</xdr:colOff>
          <xdr:row>8</xdr:row>
          <xdr:rowOff>0</xdr:rowOff>
        </xdr:to>
        <xdr:sp textlink="">
          <xdr:nvSpPr>
            <xdr:cNvPr id="138470" name="チェック 13542" hidden="1">
              <a:extLst>
                <a:ext uri="{63B3BB69-23CF-44E3-9099-C40C66FF867C}">
                  <a14:compatExt spid="_x0000_s138470"/>
                </a:ext>
              </a:extLst>
            </xdr:cNvPr>
            <xdr:cNvSpPr>
              <a:spLocks noRot="1" noChangeShapeType="1"/>
            </xdr:cNvSpPr>
          </xdr:nvSpPr>
          <xdr:spPr>
            <a:xfrm>
              <a:off x="5743575" y="14001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13</xdr:row>
          <xdr:rowOff>10160</xdr:rowOff>
        </xdr:from>
        <xdr:to xmlns:xdr="http://schemas.openxmlformats.org/drawingml/2006/spreadsheetDrawing">
          <xdr:col>4</xdr:col>
          <xdr:colOff>57150</xdr:colOff>
          <xdr:row>14</xdr:row>
          <xdr:rowOff>10160</xdr:rowOff>
        </xdr:to>
        <xdr:sp textlink="">
          <xdr:nvSpPr>
            <xdr:cNvPr id="138475" name="チェック 13547" hidden="1">
              <a:extLst>
                <a:ext uri="{63B3BB69-23CF-44E3-9099-C40C66FF867C}">
                  <a14:compatExt spid="_x0000_s138475"/>
                </a:ext>
              </a:extLst>
            </xdr:cNvPr>
            <xdr:cNvSpPr>
              <a:spLocks noRot="1" noChangeShapeType="1"/>
            </xdr:cNvSpPr>
          </xdr:nvSpPr>
          <xdr:spPr>
            <a:xfrm>
              <a:off x="1019175" y="26676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13</xdr:row>
          <xdr:rowOff>199390</xdr:rowOff>
        </xdr:from>
        <xdr:to xmlns:xdr="http://schemas.openxmlformats.org/drawingml/2006/spreadsheetDrawing">
          <xdr:col>4</xdr:col>
          <xdr:colOff>57150</xdr:colOff>
          <xdr:row>14</xdr:row>
          <xdr:rowOff>199390</xdr:rowOff>
        </xdr:to>
        <xdr:sp textlink="">
          <xdr:nvSpPr>
            <xdr:cNvPr id="138476" name="チェック 13548" hidden="1">
              <a:extLst>
                <a:ext uri="{63B3BB69-23CF-44E3-9099-C40C66FF867C}">
                  <a14:compatExt spid="_x0000_s138476"/>
                </a:ext>
              </a:extLst>
            </xdr:cNvPr>
            <xdr:cNvSpPr>
              <a:spLocks noRot="1" noChangeShapeType="1"/>
            </xdr:cNvSpPr>
          </xdr:nvSpPr>
          <xdr:spPr>
            <a:xfrm>
              <a:off x="1019175" y="285686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190500</xdr:rowOff>
        </xdr:from>
        <xdr:to xmlns:xdr="http://schemas.openxmlformats.org/drawingml/2006/spreadsheetDrawing">
          <xdr:col>4</xdr:col>
          <xdr:colOff>57150</xdr:colOff>
          <xdr:row>15</xdr:row>
          <xdr:rowOff>190500</xdr:rowOff>
        </xdr:to>
        <xdr:sp textlink="">
          <xdr:nvSpPr>
            <xdr:cNvPr id="138477" name="チェック 13549" hidden="1">
              <a:extLst>
                <a:ext uri="{63B3BB69-23CF-44E3-9099-C40C66FF867C}">
                  <a14:compatExt spid="_x0000_s138477"/>
                </a:ext>
              </a:extLst>
            </xdr:cNvPr>
            <xdr:cNvSpPr>
              <a:spLocks noRot="1" noChangeShapeType="1"/>
            </xdr:cNvSpPr>
          </xdr:nvSpPr>
          <xdr:spPr>
            <a:xfrm>
              <a:off x="1019175" y="30575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31</xdr:row>
          <xdr:rowOff>10160</xdr:rowOff>
        </xdr:from>
        <xdr:to xmlns:xdr="http://schemas.openxmlformats.org/drawingml/2006/spreadsheetDrawing">
          <xdr:col>7</xdr:col>
          <xdr:colOff>47625</xdr:colOff>
          <xdr:row>32</xdr:row>
          <xdr:rowOff>10160</xdr:rowOff>
        </xdr:to>
        <xdr:sp textlink="">
          <xdr:nvSpPr>
            <xdr:cNvPr id="138478" name="チェック 13550" hidden="1">
              <a:extLst>
                <a:ext uri="{63B3BB69-23CF-44E3-9099-C40C66FF867C}">
                  <a14:compatExt spid="_x0000_s138478"/>
                </a:ext>
              </a:extLst>
            </xdr:cNvPr>
            <xdr:cNvSpPr>
              <a:spLocks noRot="1" noChangeShapeType="1"/>
            </xdr:cNvSpPr>
          </xdr:nvSpPr>
          <xdr:spPr>
            <a:xfrm>
              <a:off x="2000250" y="64395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32</xdr:row>
          <xdr:rowOff>0</xdr:rowOff>
        </xdr:from>
        <xdr:to xmlns:xdr="http://schemas.openxmlformats.org/drawingml/2006/spreadsheetDrawing">
          <xdr:col>7</xdr:col>
          <xdr:colOff>47625</xdr:colOff>
          <xdr:row>33</xdr:row>
          <xdr:rowOff>0</xdr:rowOff>
        </xdr:to>
        <xdr:sp textlink="">
          <xdr:nvSpPr>
            <xdr:cNvPr id="138479" name="チェック 13551" hidden="1">
              <a:extLst>
                <a:ext uri="{63B3BB69-23CF-44E3-9099-C40C66FF867C}">
                  <a14:compatExt spid="_x0000_s138479"/>
                </a:ext>
              </a:extLst>
            </xdr:cNvPr>
            <xdr:cNvSpPr>
              <a:spLocks noRot="1" noChangeShapeType="1"/>
            </xdr:cNvSpPr>
          </xdr:nvSpPr>
          <xdr:spPr>
            <a:xfrm>
              <a:off x="2000250" y="66389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32</xdr:row>
          <xdr:rowOff>199390</xdr:rowOff>
        </xdr:from>
        <xdr:to xmlns:xdr="http://schemas.openxmlformats.org/drawingml/2006/spreadsheetDrawing">
          <xdr:col>7</xdr:col>
          <xdr:colOff>47625</xdr:colOff>
          <xdr:row>33</xdr:row>
          <xdr:rowOff>199390</xdr:rowOff>
        </xdr:to>
        <xdr:sp textlink="">
          <xdr:nvSpPr>
            <xdr:cNvPr id="138480" name="チェック 13552" hidden="1">
              <a:extLst>
                <a:ext uri="{63B3BB69-23CF-44E3-9099-C40C66FF867C}">
                  <a14:compatExt spid="_x0000_s138480"/>
                </a:ext>
              </a:extLst>
            </xdr:cNvPr>
            <xdr:cNvSpPr>
              <a:spLocks noRot="1" noChangeShapeType="1"/>
            </xdr:cNvSpPr>
          </xdr:nvSpPr>
          <xdr:spPr>
            <a:xfrm>
              <a:off x="2000250" y="683831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95250</xdr:colOff>
          <xdr:row>31</xdr:row>
          <xdr:rowOff>10160</xdr:rowOff>
        </xdr:from>
        <xdr:to xmlns:xdr="http://schemas.openxmlformats.org/drawingml/2006/spreadsheetDrawing">
          <xdr:col>14</xdr:col>
          <xdr:colOff>66675</xdr:colOff>
          <xdr:row>32</xdr:row>
          <xdr:rowOff>10160</xdr:rowOff>
        </xdr:to>
        <xdr:sp textlink="">
          <xdr:nvSpPr>
            <xdr:cNvPr id="138481" name="チェック 13553" hidden="1">
              <a:extLst>
                <a:ext uri="{63B3BB69-23CF-44E3-9099-C40C66FF867C}">
                  <a14:compatExt spid="_x0000_s138481"/>
                </a:ext>
              </a:extLst>
            </xdr:cNvPr>
            <xdr:cNvSpPr>
              <a:spLocks noRot="1" noChangeShapeType="1"/>
            </xdr:cNvSpPr>
          </xdr:nvSpPr>
          <xdr:spPr>
            <a:xfrm>
              <a:off x="3971925" y="64395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31</xdr:row>
          <xdr:rowOff>0</xdr:rowOff>
        </xdr:from>
        <xdr:to xmlns:xdr="http://schemas.openxmlformats.org/drawingml/2006/spreadsheetDrawing">
          <xdr:col>19</xdr:col>
          <xdr:colOff>19050</xdr:colOff>
          <xdr:row>32</xdr:row>
          <xdr:rowOff>0</xdr:rowOff>
        </xdr:to>
        <xdr:sp textlink="">
          <xdr:nvSpPr>
            <xdr:cNvPr id="138482" name="チェック 13554" hidden="1">
              <a:extLst>
                <a:ext uri="{63B3BB69-23CF-44E3-9099-C40C66FF867C}">
                  <a14:compatExt spid="_x0000_s138482"/>
                </a:ext>
              </a:extLst>
            </xdr:cNvPr>
            <xdr:cNvSpPr>
              <a:spLocks noRot="1" noChangeShapeType="1"/>
            </xdr:cNvSpPr>
          </xdr:nvSpPr>
          <xdr:spPr>
            <a:xfrm>
              <a:off x="5495925" y="6429375"/>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35</xdr:row>
          <xdr:rowOff>0</xdr:rowOff>
        </xdr:from>
        <xdr:to xmlns:xdr="http://schemas.openxmlformats.org/drawingml/2006/spreadsheetDrawing">
          <xdr:col>7</xdr:col>
          <xdr:colOff>47625</xdr:colOff>
          <xdr:row>36</xdr:row>
          <xdr:rowOff>0</xdr:rowOff>
        </xdr:to>
        <xdr:sp textlink="">
          <xdr:nvSpPr>
            <xdr:cNvPr id="138483" name="チェック 13555" hidden="1">
              <a:extLst>
                <a:ext uri="{63B3BB69-23CF-44E3-9099-C40C66FF867C}">
                  <a14:compatExt spid="_x0000_s138483"/>
                </a:ext>
              </a:extLst>
            </xdr:cNvPr>
            <xdr:cNvSpPr>
              <a:spLocks noRot="1" noChangeShapeType="1"/>
            </xdr:cNvSpPr>
          </xdr:nvSpPr>
          <xdr:spPr>
            <a:xfrm>
              <a:off x="2000250" y="72675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36</xdr:row>
          <xdr:rowOff>10160</xdr:rowOff>
        </xdr:from>
        <xdr:to xmlns:xdr="http://schemas.openxmlformats.org/drawingml/2006/spreadsheetDrawing">
          <xdr:col>7</xdr:col>
          <xdr:colOff>47625</xdr:colOff>
          <xdr:row>37</xdr:row>
          <xdr:rowOff>10160</xdr:rowOff>
        </xdr:to>
        <xdr:sp textlink="">
          <xdr:nvSpPr>
            <xdr:cNvPr id="138484" name="チェック 13556" hidden="1">
              <a:extLst>
                <a:ext uri="{63B3BB69-23CF-44E3-9099-C40C66FF867C}">
                  <a14:compatExt spid="_x0000_s138484"/>
                </a:ext>
              </a:extLst>
            </xdr:cNvPr>
            <xdr:cNvSpPr>
              <a:spLocks noRot="1" noChangeShapeType="1"/>
            </xdr:cNvSpPr>
          </xdr:nvSpPr>
          <xdr:spPr>
            <a:xfrm>
              <a:off x="2000250" y="748728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37</xdr:row>
          <xdr:rowOff>10160</xdr:rowOff>
        </xdr:from>
        <xdr:to xmlns:xdr="http://schemas.openxmlformats.org/drawingml/2006/spreadsheetDrawing">
          <xdr:col>11</xdr:col>
          <xdr:colOff>19050</xdr:colOff>
          <xdr:row>38</xdr:row>
          <xdr:rowOff>10160</xdr:rowOff>
        </xdr:to>
        <xdr:sp textlink="">
          <xdr:nvSpPr>
            <xdr:cNvPr id="138485" name="チェック 13557" hidden="1">
              <a:extLst>
                <a:ext uri="{63B3BB69-23CF-44E3-9099-C40C66FF867C}">
                  <a14:compatExt spid="_x0000_s138485"/>
                </a:ext>
              </a:extLst>
            </xdr:cNvPr>
            <xdr:cNvSpPr>
              <a:spLocks noRot="1" noChangeShapeType="1"/>
            </xdr:cNvSpPr>
          </xdr:nvSpPr>
          <xdr:spPr>
            <a:xfrm>
              <a:off x="3114675" y="769683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37</xdr:row>
          <xdr:rowOff>10160</xdr:rowOff>
        </xdr:from>
        <xdr:to xmlns:xdr="http://schemas.openxmlformats.org/drawingml/2006/spreadsheetDrawing">
          <xdr:col>13</xdr:col>
          <xdr:colOff>47625</xdr:colOff>
          <xdr:row>38</xdr:row>
          <xdr:rowOff>10160</xdr:rowOff>
        </xdr:to>
        <xdr:sp textlink="">
          <xdr:nvSpPr>
            <xdr:cNvPr id="138486" name="チェック 13558" hidden="1">
              <a:extLst>
                <a:ext uri="{63B3BB69-23CF-44E3-9099-C40C66FF867C}">
                  <a14:compatExt spid="_x0000_s138486"/>
                </a:ext>
              </a:extLst>
            </xdr:cNvPr>
            <xdr:cNvSpPr>
              <a:spLocks noRot="1" noChangeShapeType="1"/>
            </xdr:cNvSpPr>
          </xdr:nvSpPr>
          <xdr:spPr>
            <a:xfrm>
              <a:off x="3667125" y="76968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104775</xdr:colOff>
          <xdr:row>37</xdr:row>
          <xdr:rowOff>10160</xdr:rowOff>
        </xdr:from>
        <xdr:to xmlns:xdr="http://schemas.openxmlformats.org/drawingml/2006/spreadsheetDrawing">
          <xdr:col>16</xdr:col>
          <xdr:colOff>76200</xdr:colOff>
          <xdr:row>38</xdr:row>
          <xdr:rowOff>10160</xdr:rowOff>
        </xdr:to>
        <xdr:sp textlink="">
          <xdr:nvSpPr>
            <xdr:cNvPr id="138487" name="チェック 13559" hidden="1">
              <a:extLst>
                <a:ext uri="{63B3BB69-23CF-44E3-9099-C40C66FF867C}">
                  <a14:compatExt spid="_x0000_s138487"/>
                </a:ext>
              </a:extLst>
            </xdr:cNvPr>
            <xdr:cNvSpPr>
              <a:spLocks noRot="1" noChangeShapeType="1"/>
            </xdr:cNvSpPr>
          </xdr:nvSpPr>
          <xdr:spPr>
            <a:xfrm>
              <a:off x="4552950" y="76968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85725</xdr:colOff>
          <xdr:row>37</xdr:row>
          <xdr:rowOff>10160</xdr:rowOff>
        </xdr:from>
        <xdr:to xmlns:xdr="http://schemas.openxmlformats.org/drawingml/2006/spreadsheetDrawing">
          <xdr:col>18</xdr:col>
          <xdr:colOff>57150</xdr:colOff>
          <xdr:row>38</xdr:row>
          <xdr:rowOff>10160</xdr:rowOff>
        </xdr:to>
        <xdr:sp textlink="">
          <xdr:nvSpPr>
            <xdr:cNvPr id="138488" name="チェック 13560" hidden="1">
              <a:extLst>
                <a:ext uri="{63B3BB69-23CF-44E3-9099-C40C66FF867C}">
                  <a14:compatExt spid="_x0000_s138488"/>
                </a:ext>
              </a:extLst>
            </xdr:cNvPr>
            <xdr:cNvSpPr>
              <a:spLocks noRot="1" noChangeShapeType="1"/>
            </xdr:cNvSpPr>
          </xdr:nvSpPr>
          <xdr:spPr>
            <a:xfrm>
              <a:off x="5105400" y="76968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37</xdr:row>
          <xdr:rowOff>0</xdr:rowOff>
        </xdr:from>
        <xdr:to xmlns:xdr="http://schemas.openxmlformats.org/drawingml/2006/spreadsheetDrawing">
          <xdr:col>21</xdr:col>
          <xdr:colOff>38100</xdr:colOff>
          <xdr:row>38</xdr:row>
          <xdr:rowOff>0</xdr:rowOff>
        </xdr:to>
        <xdr:sp textlink="">
          <xdr:nvSpPr>
            <xdr:cNvPr id="138489" name="チェック 13561" hidden="1">
              <a:extLst>
                <a:ext uri="{63B3BB69-23CF-44E3-9099-C40C66FF867C}">
                  <a14:compatExt spid="_x0000_s138489"/>
                </a:ext>
              </a:extLst>
            </xdr:cNvPr>
            <xdr:cNvSpPr>
              <a:spLocks noRot="1" noChangeShapeType="1"/>
            </xdr:cNvSpPr>
          </xdr:nvSpPr>
          <xdr:spPr>
            <a:xfrm>
              <a:off x="6086475" y="7686675"/>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38</xdr:row>
          <xdr:rowOff>10160</xdr:rowOff>
        </xdr:from>
        <xdr:to xmlns:xdr="http://schemas.openxmlformats.org/drawingml/2006/spreadsheetDrawing">
          <xdr:col>11</xdr:col>
          <xdr:colOff>19050</xdr:colOff>
          <xdr:row>39</xdr:row>
          <xdr:rowOff>10160</xdr:rowOff>
        </xdr:to>
        <xdr:sp textlink="">
          <xdr:nvSpPr>
            <xdr:cNvPr id="138490" name="チェック 13562" hidden="1">
              <a:extLst>
                <a:ext uri="{63B3BB69-23CF-44E3-9099-C40C66FF867C}">
                  <a14:compatExt spid="_x0000_s138490"/>
                </a:ext>
              </a:extLst>
            </xdr:cNvPr>
            <xdr:cNvSpPr>
              <a:spLocks noRot="1" noChangeShapeType="1"/>
            </xdr:cNvSpPr>
          </xdr:nvSpPr>
          <xdr:spPr>
            <a:xfrm>
              <a:off x="3114675" y="790638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95250</xdr:colOff>
          <xdr:row>38</xdr:row>
          <xdr:rowOff>10160</xdr:rowOff>
        </xdr:from>
        <xdr:to xmlns:xdr="http://schemas.openxmlformats.org/drawingml/2006/spreadsheetDrawing">
          <xdr:col>13</xdr:col>
          <xdr:colOff>66675</xdr:colOff>
          <xdr:row>39</xdr:row>
          <xdr:rowOff>10160</xdr:rowOff>
        </xdr:to>
        <xdr:sp textlink="">
          <xdr:nvSpPr>
            <xdr:cNvPr id="138491" name="チェック 13563" hidden="1">
              <a:extLst>
                <a:ext uri="{63B3BB69-23CF-44E3-9099-C40C66FF867C}">
                  <a14:compatExt spid="_x0000_s138491"/>
                </a:ext>
              </a:extLst>
            </xdr:cNvPr>
            <xdr:cNvSpPr>
              <a:spLocks noRot="1" noChangeShapeType="1"/>
            </xdr:cNvSpPr>
          </xdr:nvSpPr>
          <xdr:spPr>
            <a:xfrm>
              <a:off x="3686175" y="790638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76200</xdr:colOff>
          <xdr:row>38</xdr:row>
          <xdr:rowOff>10160</xdr:rowOff>
        </xdr:from>
        <xdr:to xmlns:xdr="http://schemas.openxmlformats.org/drawingml/2006/spreadsheetDrawing">
          <xdr:col>16</xdr:col>
          <xdr:colOff>47625</xdr:colOff>
          <xdr:row>39</xdr:row>
          <xdr:rowOff>10160</xdr:rowOff>
        </xdr:to>
        <xdr:sp textlink="">
          <xdr:nvSpPr>
            <xdr:cNvPr id="138492" name="チェック 13564" hidden="1">
              <a:extLst>
                <a:ext uri="{63B3BB69-23CF-44E3-9099-C40C66FF867C}">
                  <a14:compatExt spid="_x0000_s138492"/>
                </a:ext>
              </a:extLst>
            </xdr:cNvPr>
            <xdr:cNvSpPr>
              <a:spLocks noRot="1" noChangeShapeType="1"/>
            </xdr:cNvSpPr>
          </xdr:nvSpPr>
          <xdr:spPr>
            <a:xfrm>
              <a:off x="4524375" y="790638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28575</xdr:colOff>
          <xdr:row>38</xdr:row>
          <xdr:rowOff>10160</xdr:rowOff>
        </xdr:from>
        <xdr:to xmlns:xdr="http://schemas.openxmlformats.org/drawingml/2006/spreadsheetDrawing">
          <xdr:col>20</xdr:col>
          <xdr:colOff>0</xdr:colOff>
          <xdr:row>39</xdr:row>
          <xdr:rowOff>10160</xdr:rowOff>
        </xdr:to>
        <xdr:sp textlink="">
          <xdr:nvSpPr>
            <xdr:cNvPr id="138493" name="チェック 13565" hidden="1">
              <a:extLst>
                <a:ext uri="{63B3BB69-23CF-44E3-9099-C40C66FF867C}">
                  <a14:compatExt spid="_x0000_s138493"/>
                </a:ext>
              </a:extLst>
            </xdr:cNvPr>
            <xdr:cNvSpPr>
              <a:spLocks noRot="1" noChangeShapeType="1"/>
            </xdr:cNvSpPr>
          </xdr:nvSpPr>
          <xdr:spPr>
            <a:xfrm>
              <a:off x="5753100" y="790638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45</xdr:row>
          <xdr:rowOff>19050</xdr:rowOff>
        </xdr:from>
        <xdr:to xmlns:xdr="http://schemas.openxmlformats.org/drawingml/2006/spreadsheetDrawing">
          <xdr:col>11</xdr:col>
          <xdr:colOff>19050</xdr:colOff>
          <xdr:row>46</xdr:row>
          <xdr:rowOff>19050</xdr:rowOff>
        </xdr:to>
        <xdr:sp textlink="">
          <xdr:nvSpPr>
            <xdr:cNvPr id="138497" name="チェック 13569" hidden="1">
              <a:extLst>
                <a:ext uri="{63B3BB69-23CF-44E3-9099-C40C66FF867C}">
                  <a14:compatExt spid="_x0000_s138497"/>
                </a:ext>
              </a:extLst>
            </xdr:cNvPr>
            <xdr:cNvSpPr>
              <a:spLocks noRot="1" noChangeShapeType="1"/>
            </xdr:cNvSpPr>
          </xdr:nvSpPr>
          <xdr:spPr>
            <a:xfrm>
              <a:off x="3114675" y="938212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45</xdr:row>
          <xdr:rowOff>10160</xdr:rowOff>
        </xdr:from>
        <xdr:to xmlns:xdr="http://schemas.openxmlformats.org/drawingml/2006/spreadsheetDrawing">
          <xdr:col>13</xdr:col>
          <xdr:colOff>152400</xdr:colOff>
          <xdr:row>46</xdr:row>
          <xdr:rowOff>10160</xdr:rowOff>
        </xdr:to>
        <xdr:sp textlink="">
          <xdr:nvSpPr>
            <xdr:cNvPr id="138498" name="チェック 13570" hidden="1">
              <a:extLst>
                <a:ext uri="{63B3BB69-23CF-44E3-9099-C40C66FF867C}">
                  <a14:compatExt spid="_x0000_s138498"/>
                </a:ext>
              </a:extLst>
            </xdr:cNvPr>
            <xdr:cNvSpPr>
              <a:spLocks noRot="1" noChangeShapeType="1"/>
            </xdr:cNvSpPr>
          </xdr:nvSpPr>
          <xdr:spPr>
            <a:xfrm>
              <a:off x="3771900" y="93732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46</xdr:row>
          <xdr:rowOff>10160</xdr:rowOff>
        </xdr:from>
        <xdr:to xmlns:xdr="http://schemas.openxmlformats.org/drawingml/2006/spreadsheetDrawing">
          <xdr:col>11</xdr:col>
          <xdr:colOff>19050</xdr:colOff>
          <xdr:row>47</xdr:row>
          <xdr:rowOff>10160</xdr:rowOff>
        </xdr:to>
        <xdr:sp textlink="">
          <xdr:nvSpPr>
            <xdr:cNvPr id="138499" name="チェック 13571" hidden="1">
              <a:extLst>
                <a:ext uri="{63B3BB69-23CF-44E3-9099-C40C66FF867C}">
                  <a14:compatExt spid="_x0000_s138499"/>
                </a:ext>
              </a:extLst>
            </xdr:cNvPr>
            <xdr:cNvSpPr>
              <a:spLocks noRot="1" noChangeShapeType="1"/>
            </xdr:cNvSpPr>
          </xdr:nvSpPr>
          <xdr:spPr>
            <a:xfrm>
              <a:off x="3114675" y="958278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47</xdr:row>
          <xdr:rowOff>0</xdr:rowOff>
        </xdr:from>
        <xdr:to xmlns:xdr="http://schemas.openxmlformats.org/drawingml/2006/spreadsheetDrawing">
          <xdr:col>11</xdr:col>
          <xdr:colOff>19050</xdr:colOff>
          <xdr:row>48</xdr:row>
          <xdr:rowOff>0</xdr:rowOff>
        </xdr:to>
        <xdr:sp textlink="">
          <xdr:nvSpPr>
            <xdr:cNvPr id="138500" name="チェック 13572" hidden="1">
              <a:extLst>
                <a:ext uri="{63B3BB69-23CF-44E3-9099-C40C66FF867C}">
                  <a14:compatExt spid="_x0000_s138500"/>
                </a:ext>
              </a:extLst>
            </xdr:cNvPr>
            <xdr:cNvSpPr>
              <a:spLocks noRot="1" noChangeShapeType="1"/>
            </xdr:cNvSpPr>
          </xdr:nvSpPr>
          <xdr:spPr>
            <a:xfrm>
              <a:off x="3114675" y="978217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49</xdr:row>
          <xdr:rowOff>19050</xdr:rowOff>
        </xdr:from>
        <xdr:to xmlns:xdr="http://schemas.openxmlformats.org/drawingml/2006/spreadsheetDrawing">
          <xdr:col>11</xdr:col>
          <xdr:colOff>19050</xdr:colOff>
          <xdr:row>50</xdr:row>
          <xdr:rowOff>19050</xdr:rowOff>
        </xdr:to>
        <xdr:sp textlink="">
          <xdr:nvSpPr>
            <xdr:cNvPr id="138501" name="チェック 13573" hidden="1">
              <a:extLst>
                <a:ext uri="{63B3BB69-23CF-44E3-9099-C40C66FF867C}">
                  <a14:compatExt spid="_x0000_s138501"/>
                </a:ext>
              </a:extLst>
            </xdr:cNvPr>
            <xdr:cNvSpPr>
              <a:spLocks noRot="1" noChangeShapeType="1"/>
            </xdr:cNvSpPr>
          </xdr:nvSpPr>
          <xdr:spPr>
            <a:xfrm>
              <a:off x="3114675" y="1022032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50</xdr:row>
          <xdr:rowOff>10160</xdr:rowOff>
        </xdr:from>
        <xdr:to xmlns:xdr="http://schemas.openxmlformats.org/drawingml/2006/spreadsheetDrawing">
          <xdr:col>11</xdr:col>
          <xdr:colOff>19050</xdr:colOff>
          <xdr:row>51</xdr:row>
          <xdr:rowOff>10160</xdr:rowOff>
        </xdr:to>
        <xdr:sp textlink="">
          <xdr:nvSpPr>
            <xdr:cNvPr id="138502" name="チェック 13574" hidden="1">
              <a:extLst>
                <a:ext uri="{63B3BB69-23CF-44E3-9099-C40C66FF867C}">
                  <a14:compatExt spid="_x0000_s138502"/>
                </a:ext>
              </a:extLst>
            </xdr:cNvPr>
            <xdr:cNvSpPr>
              <a:spLocks noRot="1" noChangeShapeType="1"/>
            </xdr:cNvSpPr>
          </xdr:nvSpPr>
          <xdr:spPr>
            <a:xfrm>
              <a:off x="3114675" y="1042098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51</xdr:row>
          <xdr:rowOff>0</xdr:rowOff>
        </xdr:from>
        <xdr:to xmlns:xdr="http://schemas.openxmlformats.org/drawingml/2006/spreadsheetDrawing">
          <xdr:col>11</xdr:col>
          <xdr:colOff>19050</xdr:colOff>
          <xdr:row>52</xdr:row>
          <xdr:rowOff>0</xdr:rowOff>
        </xdr:to>
        <xdr:sp textlink="">
          <xdr:nvSpPr>
            <xdr:cNvPr id="138503" name="チェック 13575" hidden="1">
              <a:extLst>
                <a:ext uri="{63B3BB69-23CF-44E3-9099-C40C66FF867C}">
                  <a14:compatExt spid="_x0000_s138503"/>
                </a:ext>
              </a:extLst>
            </xdr:cNvPr>
            <xdr:cNvSpPr>
              <a:spLocks noRot="1" noChangeShapeType="1"/>
            </xdr:cNvSpPr>
          </xdr:nvSpPr>
          <xdr:spPr>
            <a:xfrm>
              <a:off x="3114675" y="1062037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52</xdr:row>
          <xdr:rowOff>10160</xdr:rowOff>
        </xdr:from>
        <xdr:to xmlns:xdr="http://schemas.openxmlformats.org/drawingml/2006/spreadsheetDrawing">
          <xdr:col>11</xdr:col>
          <xdr:colOff>19050</xdr:colOff>
          <xdr:row>53</xdr:row>
          <xdr:rowOff>10160</xdr:rowOff>
        </xdr:to>
        <xdr:sp textlink="">
          <xdr:nvSpPr>
            <xdr:cNvPr id="138504" name="チェック 13576" hidden="1">
              <a:extLst>
                <a:ext uri="{63B3BB69-23CF-44E3-9099-C40C66FF867C}">
                  <a14:compatExt spid="_x0000_s138504"/>
                </a:ext>
              </a:extLst>
            </xdr:cNvPr>
            <xdr:cNvSpPr>
              <a:spLocks noRot="1" noChangeShapeType="1"/>
            </xdr:cNvSpPr>
          </xdr:nvSpPr>
          <xdr:spPr>
            <a:xfrm>
              <a:off x="3114675" y="1084008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95250</xdr:colOff>
          <xdr:row>45</xdr:row>
          <xdr:rowOff>10160</xdr:rowOff>
        </xdr:from>
        <xdr:to xmlns:xdr="http://schemas.openxmlformats.org/drawingml/2006/spreadsheetDrawing">
          <xdr:col>22</xdr:col>
          <xdr:colOff>66675</xdr:colOff>
          <xdr:row>46</xdr:row>
          <xdr:rowOff>10160</xdr:rowOff>
        </xdr:to>
        <xdr:sp textlink="">
          <xdr:nvSpPr>
            <xdr:cNvPr id="138505" name="チェック 13577" hidden="1">
              <a:extLst>
                <a:ext uri="{63B3BB69-23CF-44E3-9099-C40C66FF867C}">
                  <a14:compatExt spid="_x0000_s138505"/>
                </a:ext>
              </a:extLst>
            </xdr:cNvPr>
            <xdr:cNvSpPr>
              <a:spLocks noRot="1" noChangeShapeType="1"/>
            </xdr:cNvSpPr>
          </xdr:nvSpPr>
          <xdr:spPr>
            <a:xfrm>
              <a:off x="6391275" y="93732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95250</xdr:colOff>
          <xdr:row>46</xdr:row>
          <xdr:rowOff>10160</xdr:rowOff>
        </xdr:from>
        <xdr:to xmlns:xdr="http://schemas.openxmlformats.org/drawingml/2006/spreadsheetDrawing">
          <xdr:col>22</xdr:col>
          <xdr:colOff>66675</xdr:colOff>
          <xdr:row>47</xdr:row>
          <xdr:rowOff>10160</xdr:rowOff>
        </xdr:to>
        <xdr:sp textlink="">
          <xdr:nvSpPr>
            <xdr:cNvPr id="138506" name="チェック 13578" hidden="1">
              <a:extLst>
                <a:ext uri="{63B3BB69-23CF-44E3-9099-C40C66FF867C}">
                  <a14:compatExt spid="_x0000_s138506"/>
                </a:ext>
              </a:extLst>
            </xdr:cNvPr>
            <xdr:cNvSpPr>
              <a:spLocks noRot="1" noChangeShapeType="1"/>
            </xdr:cNvSpPr>
          </xdr:nvSpPr>
          <xdr:spPr>
            <a:xfrm>
              <a:off x="6391275" y="958278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95250</xdr:colOff>
          <xdr:row>47</xdr:row>
          <xdr:rowOff>10160</xdr:rowOff>
        </xdr:from>
        <xdr:to xmlns:xdr="http://schemas.openxmlformats.org/drawingml/2006/spreadsheetDrawing">
          <xdr:col>22</xdr:col>
          <xdr:colOff>66675</xdr:colOff>
          <xdr:row>48</xdr:row>
          <xdr:rowOff>10160</xdr:rowOff>
        </xdr:to>
        <xdr:sp textlink="">
          <xdr:nvSpPr>
            <xdr:cNvPr id="138507" name="チェック 13579" hidden="1">
              <a:extLst>
                <a:ext uri="{63B3BB69-23CF-44E3-9099-C40C66FF867C}">
                  <a14:compatExt spid="_x0000_s138507"/>
                </a:ext>
              </a:extLst>
            </xdr:cNvPr>
            <xdr:cNvSpPr>
              <a:spLocks noRot="1" noChangeShapeType="1"/>
            </xdr:cNvSpPr>
          </xdr:nvSpPr>
          <xdr:spPr>
            <a:xfrm>
              <a:off x="6391275" y="97923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85725</xdr:colOff>
          <xdr:row>45</xdr:row>
          <xdr:rowOff>10160</xdr:rowOff>
        </xdr:from>
        <xdr:to xmlns:xdr="http://schemas.openxmlformats.org/drawingml/2006/spreadsheetDrawing">
          <xdr:col>25</xdr:col>
          <xdr:colOff>57150</xdr:colOff>
          <xdr:row>46</xdr:row>
          <xdr:rowOff>10160</xdr:rowOff>
        </xdr:to>
        <xdr:sp textlink="">
          <xdr:nvSpPr>
            <xdr:cNvPr id="138508" name="チェック 13580" hidden="1">
              <a:extLst>
                <a:ext uri="{63B3BB69-23CF-44E3-9099-C40C66FF867C}">
                  <a14:compatExt spid="_x0000_s138508"/>
                </a:ext>
              </a:extLst>
            </xdr:cNvPr>
            <xdr:cNvSpPr>
              <a:spLocks noRot="1" noChangeShapeType="1"/>
            </xdr:cNvSpPr>
          </xdr:nvSpPr>
          <xdr:spPr>
            <a:xfrm>
              <a:off x="7239000" y="93732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85725</xdr:colOff>
          <xdr:row>46</xdr:row>
          <xdr:rowOff>0</xdr:rowOff>
        </xdr:from>
        <xdr:to xmlns:xdr="http://schemas.openxmlformats.org/drawingml/2006/spreadsheetDrawing">
          <xdr:col>25</xdr:col>
          <xdr:colOff>57150</xdr:colOff>
          <xdr:row>47</xdr:row>
          <xdr:rowOff>0</xdr:rowOff>
        </xdr:to>
        <xdr:sp textlink="">
          <xdr:nvSpPr>
            <xdr:cNvPr id="138509" name="チェック 13581" hidden="1">
              <a:extLst>
                <a:ext uri="{63B3BB69-23CF-44E3-9099-C40C66FF867C}">
                  <a14:compatExt spid="_x0000_s138509"/>
                </a:ext>
              </a:extLst>
            </xdr:cNvPr>
            <xdr:cNvSpPr>
              <a:spLocks noRot="1" noChangeShapeType="1"/>
            </xdr:cNvSpPr>
          </xdr:nvSpPr>
          <xdr:spPr>
            <a:xfrm>
              <a:off x="7239000" y="95726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85725</xdr:colOff>
          <xdr:row>46</xdr:row>
          <xdr:rowOff>199390</xdr:rowOff>
        </xdr:from>
        <xdr:to xmlns:xdr="http://schemas.openxmlformats.org/drawingml/2006/spreadsheetDrawing">
          <xdr:col>25</xdr:col>
          <xdr:colOff>57150</xdr:colOff>
          <xdr:row>47</xdr:row>
          <xdr:rowOff>199390</xdr:rowOff>
        </xdr:to>
        <xdr:sp textlink="">
          <xdr:nvSpPr>
            <xdr:cNvPr id="138510" name="チェック 13582" hidden="1">
              <a:extLst>
                <a:ext uri="{63B3BB69-23CF-44E3-9099-C40C66FF867C}">
                  <a14:compatExt spid="_x0000_s138510"/>
                </a:ext>
              </a:extLst>
            </xdr:cNvPr>
            <xdr:cNvSpPr>
              <a:spLocks noRot="1" noChangeShapeType="1"/>
            </xdr:cNvSpPr>
          </xdr:nvSpPr>
          <xdr:spPr>
            <a:xfrm>
              <a:off x="7239000" y="977201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49</xdr:row>
          <xdr:rowOff>10160</xdr:rowOff>
        </xdr:from>
        <xdr:to xmlns:xdr="http://schemas.openxmlformats.org/drawingml/2006/spreadsheetDrawing">
          <xdr:col>13</xdr:col>
          <xdr:colOff>161925</xdr:colOff>
          <xdr:row>50</xdr:row>
          <xdr:rowOff>10160</xdr:rowOff>
        </xdr:to>
        <xdr:sp textlink="">
          <xdr:nvSpPr>
            <xdr:cNvPr id="138511" name="チェック 13583" hidden="1">
              <a:extLst>
                <a:ext uri="{63B3BB69-23CF-44E3-9099-C40C66FF867C}">
                  <a14:compatExt spid="_x0000_s138511"/>
                </a:ext>
              </a:extLst>
            </xdr:cNvPr>
            <xdr:cNvSpPr>
              <a:spLocks noRot="1" noChangeShapeType="1"/>
            </xdr:cNvSpPr>
          </xdr:nvSpPr>
          <xdr:spPr>
            <a:xfrm>
              <a:off x="3781425" y="102114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50</xdr:row>
          <xdr:rowOff>0</xdr:rowOff>
        </xdr:from>
        <xdr:to xmlns:xdr="http://schemas.openxmlformats.org/drawingml/2006/spreadsheetDrawing">
          <xdr:col>13</xdr:col>
          <xdr:colOff>161925</xdr:colOff>
          <xdr:row>51</xdr:row>
          <xdr:rowOff>0</xdr:rowOff>
        </xdr:to>
        <xdr:sp textlink="">
          <xdr:nvSpPr>
            <xdr:cNvPr id="138512" name="チェック 13584" hidden="1">
              <a:extLst>
                <a:ext uri="{63B3BB69-23CF-44E3-9099-C40C66FF867C}">
                  <a14:compatExt spid="_x0000_s138512"/>
                </a:ext>
              </a:extLst>
            </xdr:cNvPr>
            <xdr:cNvSpPr>
              <a:spLocks noRot="1" noChangeShapeType="1"/>
            </xdr:cNvSpPr>
          </xdr:nvSpPr>
          <xdr:spPr>
            <a:xfrm>
              <a:off x="3781425" y="104108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51</xdr:row>
          <xdr:rowOff>10160</xdr:rowOff>
        </xdr:from>
        <xdr:to xmlns:xdr="http://schemas.openxmlformats.org/drawingml/2006/spreadsheetDrawing">
          <xdr:col>13</xdr:col>
          <xdr:colOff>161925</xdr:colOff>
          <xdr:row>52</xdr:row>
          <xdr:rowOff>10160</xdr:rowOff>
        </xdr:to>
        <xdr:sp textlink="">
          <xdr:nvSpPr>
            <xdr:cNvPr id="138513" name="チェック 13585" hidden="1">
              <a:extLst>
                <a:ext uri="{63B3BB69-23CF-44E3-9099-C40C66FF867C}">
                  <a14:compatExt spid="_x0000_s138513"/>
                </a:ext>
              </a:extLst>
            </xdr:cNvPr>
            <xdr:cNvSpPr>
              <a:spLocks noRot="1" noChangeShapeType="1"/>
            </xdr:cNvSpPr>
          </xdr:nvSpPr>
          <xdr:spPr>
            <a:xfrm>
              <a:off x="3781425" y="106305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52</xdr:row>
          <xdr:rowOff>10160</xdr:rowOff>
        </xdr:from>
        <xdr:to xmlns:xdr="http://schemas.openxmlformats.org/drawingml/2006/spreadsheetDrawing">
          <xdr:col>13</xdr:col>
          <xdr:colOff>161925</xdr:colOff>
          <xdr:row>53</xdr:row>
          <xdr:rowOff>10160</xdr:rowOff>
        </xdr:to>
        <xdr:sp textlink="">
          <xdr:nvSpPr>
            <xdr:cNvPr id="138514" name="チェック 13586" hidden="1">
              <a:extLst>
                <a:ext uri="{63B3BB69-23CF-44E3-9099-C40C66FF867C}">
                  <a14:compatExt spid="_x0000_s138514"/>
                </a:ext>
              </a:extLst>
            </xdr:cNvPr>
            <xdr:cNvSpPr>
              <a:spLocks noRot="1" noChangeShapeType="1"/>
            </xdr:cNvSpPr>
          </xdr:nvSpPr>
          <xdr:spPr>
            <a:xfrm>
              <a:off x="3781425" y="1084008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46</xdr:row>
          <xdr:rowOff>10160</xdr:rowOff>
        </xdr:from>
        <xdr:to xmlns:xdr="http://schemas.openxmlformats.org/drawingml/2006/spreadsheetDrawing">
          <xdr:col>13</xdr:col>
          <xdr:colOff>152400</xdr:colOff>
          <xdr:row>47</xdr:row>
          <xdr:rowOff>10160</xdr:rowOff>
        </xdr:to>
        <xdr:sp textlink="">
          <xdr:nvSpPr>
            <xdr:cNvPr id="138515" name="チェック 13587" hidden="1">
              <a:extLst>
                <a:ext uri="{63B3BB69-23CF-44E3-9099-C40C66FF867C}">
                  <a14:compatExt spid="_x0000_s138515"/>
                </a:ext>
              </a:extLst>
            </xdr:cNvPr>
            <xdr:cNvSpPr>
              <a:spLocks noRot="1" noChangeShapeType="1"/>
            </xdr:cNvSpPr>
          </xdr:nvSpPr>
          <xdr:spPr>
            <a:xfrm>
              <a:off x="3771900" y="958278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47</xdr:row>
          <xdr:rowOff>10160</xdr:rowOff>
        </xdr:from>
        <xdr:to xmlns:xdr="http://schemas.openxmlformats.org/drawingml/2006/spreadsheetDrawing">
          <xdr:col>13</xdr:col>
          <xdr:colOff>152400</xdr:colOff>
          <xdr:row>48</xdr:row>
          <xdr:rowOff>10160</xdr:rowOff>
        </xdr:to>
        <xdr:sp textlink="">
          <xdr:nvSpPr>
            <xdr:cNvPr id="138516" name="チェック 13588" hidden="1">
              <a:extLst>
                <a:ext uri="{63B3BB69-23CF-44E3-9099-C40C66FF867C}">
                  <a14:compatExt spid="_x0000_s138516"/>
                </a:ext>
              </a:extLst>
            </xdr:cNvPr>
            <xdr:cNvSpPr>
              <a:spLocks noRot="1" noChangeShapeType="1"/>
            </xdr:cNvSpPr>
          </xdr:nvSpPr>
          <xdr:spPr>
            <a:xfrm>
              <a:off x="3771900" y="97923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36</xdr:row>
          <xdr:rowOff>0</xdr:rowOff>
        </xdr:from>
        <xdr:to xmlns:xdr="http://schemas.openxmlformats.org/drawingml/2006/spreadsheetDrawing">
          <xdr:col>13</xdr:col>
          <xdr:colOff>19050</xdr:colOff>
          <xdr:row>37</xdr:row>
          <xdr:rowOff>0</xdr:rowOff>
        </xdr:to>
        <xdr:sp textlink="">
          <xdr:nvSpPr>
            <xdr:cNvPr id="138517" name="チェック 13589" hidden="1">
              <a:extLst>
                <a:ext uri="{63B3BB69-23CF-44E3-9099-C40C66FF867C}">
                  <a14:compatExt spid="_x0000_s138517"/>
                </a:ext>
              </a:extLst>
            </xdr:cNvPr>
            <xdr:cNvSpPr>
              <a:spLocks noRot="1" noChangeShapeType="1"/>
            </xdr:cNvSpPr>
          </xdr:nvSpPr>
          <xdr:spPr>
            <a:xfrm>
              <a:off x="3648075" y="7477125"/>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95250</xdr:colOff>
          <xdr:row>49</xdr:row>
          <xdr:rowOff>10160</xdr:rowOff>
        </xdr:from>
        <xdr:to xmlns:xdr="http://schemas.openxmlformats.org/drawingml/2006/spreadsheetDrawing">
          <xdr:col>22</xdr:col>
          <xdr:colOff>66675</xdr:colOff>
          <xdr:row>50</xdr:row>
          <xdr:rowOff>10160</xdr:rowOff>
        </xdr:to>
        <xdr:sp textlink="">
          <xdr:nvSpPr>
            <xdr:cNvPr id="138518" name="チェック 13590" hidden="1">
              <a:extLst>
                <a:ext uri="{63B3BB69-23CF-44E3-9099-C40C66FF867C}">
                  <a14:compatExt spid="_x0000_s138518"/>
                </a:ext>
              </a:extLst>
            </xdr:cNvPr>
            <xdr:cNvSpPr>
              <a:spLocks noRot="1" noChangeShapeType="1"/>
            </xdr:cNvSpPr>
          </xdr:nvSpPr>
          <xdr:spPr>
            <a:xfrm>
              <a:off x="6391275" y="102114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95250</xdr:colOff>
          <xdr:row>50</xdr:row>
          <xdr:rowOff>10160</xdr:rowOff>
        </xdr:from>
        <xdr:to xmlns:xdr="http://schemas.openxmlformats.org/drawingml/2006/spreadsheetDrawing">
          <xdr:col>22</xdr:col>
          <xdr:colOff>66675</xdr:colOff>
          <xdr:row>51</xdr:row>
          <xdr:rowOff>10160</xdr:rowOff>
        </xdr:to>
        <xdr:sp textlink="">
          <xdr:nvSpPr>
            <xdr:cNvPr id="138520" name="チェック 13592" hidden="1">
              <a:extLst>
                <a:ext uri="{63B3BB69-23CF-44E3-9099-C40C66FF867C}">
                  <a14:compatExt spid="_x0000_s138520"/>
                </a:ext>
              </a:extLst>
            </xdr:cNvPr>
            <xdr:cNvSpPr>
              <a:spLocks noRot="1" noChangeShapeType="1"/>
            </xdr:cNvSpPr>
          </xdr:nvSpPr>
          <xdr:spPr>
            <a:xfrm>
              <a:off x="6391275" y="1042098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95250</xdr:colOff>
          <xdr:row>51</xdr:row>
          <xdr:rowOff>10160</xdr:rowOff>
        </xdr:from>
        <xdr:to xmlns:xdr="http://schemas.openxmlformats.org/drawingml/2006/spreadsheetDrawing">
          <xdr:col>22</xdr:col>
          <xdr:colOff>66675</xdr:colOff>
          <xdr:row>52</xdr:row>
          <xdr:rowOff>10160</xdr:rowOff>
        </xdr:to>
        <xdr:sp textlink="">
          <xdr:nvSpPr>
            <xdr:cNvPr id="138522" name="チェック 13594" hidden="1">
              <a:extLst>
                <a:ext uri="{63B3BB69-23CF-44E3-9099-C40C66FF867C}">
                  <a14:compatExt spid="_x0000_s138522"/>
                </a:ext>
              </a:extLst>
            </xdr:cNvPr>
            <xdr:cNvSpPr>
              <a:spLocks noRot="1" noChangeShapeType="1"/>
            </xdr:cNvSpPr>
          </xdr:nvSpPr>
          <xdr:spPr>
            <a:xfrm>
              <a:off x="6391275" y="106305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95250</xdr:colOff>
          <xdr:row>52</xdr:row>
          <xdr:rowOff>19050</xdr:rowOff>
        </xdr:from>
        <xdr:to xmlns:xdr="http://schemas.openxmlformats.org/drawingml/2006/spreadsheetDrawing">
          <xdr:col>22</xdr:col>
          <xdr:colOff>66675</xdr:colOff>
          <xdr:row>53</xdr:row>
          <xdr:rowOff>19050</xdr:rowOff>
        </xdr:to>
        <xdr:sp textlink="">
          <xdr:nvSpPr>
            <xdr:cNvPr id="138523" name="チェック 13595" hidden="1">
              <a:extLst>
                <a:ext uri="{63B3BB69-23CF-44E3-9099-C40C66FF867C}">
                  <a14:compatExt spid="_x0000_s138523"/>
                </a:ext>
              </a:extLst>
            </xdr:cNvPr>
            <xdr:cNvSpPr>
              <a:spLocks noRot="1" noChangeShapeType="1"/>
            </xdr:cNvSpPr>
          </xdr:nvSpPr>
          <xdr:spPr>
            <a:xfrm>
              <a:off x="6391275" y="108489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95250</xdr:colOff>
          <xdr:row>51</xdr:row>
          <xdr:rowOff>10160</xdr:rowOff>
        </xdr:from>
        <xdr:to xmlns:xdr="http://schemas.openxmlformats.org/drawingml/2006/spreadsheetDrawing">
          <xdr:col>25</xdr:col>
          <xdr:colOff>66675</xdr:colOff>
          <xdr:row>52</xdr:row>
          <xdr:rowOff>10160</xdr:rowOff>
        </xdr:to>
        <xdr:sp textlink="">
          <xdr:nvSpPr>
            <xdr:cNvPr id="138525" name="チェック 13597" hidden="1">
              <a:extLst>
                <a:ext uri="{63B3BB69-23CF-44E3-9099-C40C66FF867C}">
                  <a14:compatExt spid="_x0000_s138525"/>
                </a:ext>
              </a:extLst>
            </xdr:cNvPr>
            <xdr:cNvSpPr>
              <a:spLocks noRot="1" noChangeShapeType="1"/>
            </xdr:cNvSpPr>
          </xdr:nvSpPr>
          <xdr:spPr>
            <a:xfrm>
              <a:off x="7248525" y="1063053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95250</xdr:colOff>
          <xdr:row>52</xdr:row>
          <xdr:rowOff>19050</xdr:rowOff>
        </xdr:from>
        <xdr:to xmlns:xdr="http://schemas.openxmlformats.org/drawingml/2006/spreadsheetDrawing">
          <xdr:col>25</xdr:col>
          <xdr:colOff>66675</xdr:colOff>
          <xdr:row>53</xdr:row>
          <xdr:rowOff>19050</xdr:rowOff>
        </xdr:to>
        <xdr:sp textlink="">
          <xdr:nvSpPr>
            <xdr:cNvPr id="138526" name="チェック 13598" hidden="1">
              <a:extLst>
                <a:ext uri="{63B3BB69-23CF-44E3-9099-C40C66FF867C}">
                  <a14:compatExt spid="_x0000_s138526"/>
                </a:ext>
              </a:extLst>
            </xdr:cNvPr>
            <xdr:cNvSpPr>
              <a:spLocks noRot="1" noChangeShapeType="1"/>
            </xdr:cNvSpPr>
          </xdr:nvSpPr>
          <xdr:spPr>
            <a:xfrm>
              <a:off x="7248525" y="108489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85725</xdr:colOff>
          <xdr:row>17</xdr:row>
          <xdr:rowOff>10160</xdr:rowOff>
        </xdr:from>
        <xdr:to xmlns:xdr="http://schemas.openxmlformats.org/drawingml/2006/spreadsheetDrawing">
          <xdr:col>7</xdr:col>
          <xdr:colOff>19050</xdr:colOff>
          <xdr:row>18</xdr:row>
          <xdr:rowOff>28575</xdr:rowOff>
        </xdr:to>
        <xdr:sp textlink="">
          <xdr:nvSpPr>
            <xdr:cNvPr id="138527" name="チェック 13599" hidden="1">
              <a:extLst>
                <a:ext uri="{63B3BB69-23CF-44E3-9099-C40C66FF867C}">
                  <a14:compatExt spid="_x0000_s138527"/>
                </a:ext>
              </a:extLst>
            </xdr:cNvPr>
            <xdr:cNvSpPr>
              <a:spLocks noRot="1" noChangeShapeType="1"/>
            </xdr:cNvSpPr>
          </xdr:nvSpPr>
          <xdr:spPr>
            <a:xfrm>
              <a:off x="2009775" y="3505835"/>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17</xdr:row>
          <xdr:rowOff>0</xdr:rowOff>
        </xdr:from>
        <xdr:to xmlns:xdr="http://schemas.openxmlformats.org/drawingml/2006/spreadsheetDrawing">
          <xdr:col>12</xdr:col>
          <xdr:colOff>276225</xdr:colOff>
          <xdr:row>18</xdr:row>
          <xdr:rowOff>19050</xdr:rowOff>
        </xdr:to>
        <xdr:sp textlink="">
          <xdr:nvSpPr>
            <xdr:cNvPr id="138528" name="チェック 13600" hidden="1">
              <a:extLst>
                <a:ext uri="{63B3BB69-23CF-44E3-9099-C40C66FF867C}">
                  <a14:compatExt spid="_x0000_s138528"/>
                </a:ext>
              </a:extLst>
            </xdr:cNvPr>
            <xdr:cNvSpPr>
              <a:spLocks noRot="1" noChangeShapeType="1"/>
            </xdr:cNvSpPr>
          </xdr:nvSpPr>
          <xdr:spPr>
            <a:xfrm>
              <a:off x="3648075" y="349567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85725</xdr:colOff>
          <xdr:row>18</xdr:row>
          <xdr:rowOff>180975</xdr:rowOff>
        </xdr:from>
        <xdr:to xmlns:xdr="http://schemas.openxmlformats.org/drawingml/2006/spreadsheetDrawing">
          <xdr:col>7</xdr:col>
          <xdr:colOff>57150</xdr:colOff>
          <xdr:row>20</xdr:row>
          <xdr:rowOff>38100</xdr:rowOff>
        </xdr:to>
        <xdr:sp textlink="">
          <xdr:nvSpPr>
            <xdr:cNvPr id="138529" name="チェック 13601" hidden="1">
              <a:extLst>
                <a:ext uri="{63B3BB69-23CF-44E3-9099-C40C66FF867C}">
                  <a14:compatExt spid="_x0000_s138529"/>
                </a:ext>
              </a:extLst>
            </xdr:cNvPr>
            <xdr:cNvSpPr>
              <a:spLocks noRot="1" noChangeShapeType="1"/>
            </xdr:cNvSpPr>
          </xdr:nvSpPr>
          <xdr:spPr>
            <a:xfrm>
              <a:off x="2009775" y="388620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57150</xdr:colOff>
          <xdr:row>18</xdr:row>
          <xdr:rowOff>190500</xdr:rowOff>
        </xdr:from>
        <xdr:to xmlns:xdr="http://schemas.openxmlformats.org/drawingml/2006/spreadsheetDrawing">
          <xdr:col>17</xdr:col>
          <xdr:colOff>28575</xdr:colOff>
          <xdr:row>20</xdr:row>
          <xdr:rowOff>47625</xdr:rowOff>
        </xdr:to>
        <xdr:sp textlink="">
          <xdr:nvSpPr>
            <xdr:cNvPr id="138530" name="チェック 13602" hidden="1">
              <a:extLst>
                <a:ext uri="{63B3BB69-23CF-44E3-9099-C40C66FF867C}">
                  <a14:compatExt spid="_x0000_s138530"/>
                </a:ext>
              </a:extLst>
            </xdr:cNvPr>
            <xdr:cNvSpPr>
              <a:spLocks noRot="1" noChangeShapeType="1"/>
            </xdr:cNvSpPr>
          </xdr:nvSpPr>
          <xdr:spPr>
            <a:xfrm>
              <a:off x="4791075" y="3895725"/>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85725</xdr:colOff>
          <xdr:row>18</xdr:row>
          <xdr:rowOff>10160</xdr:rowOff>
        </xdr:from>
        <xdr:to xmlns:xdr="http://schemas.openxmlformats.org/drawingml/2006/spreadsheetDrawing">
          <xdr:col>7</xdr:col>
          <xdr:colOff>9525</xdr:colOff>
          <xdr:row>19</xdr:row>
          <xdr:rowOff>0</xdr:rowOff>
        </xdr:to>
        <xdr:sp textlink="">
          <xdr:nvSpPr>
            <xdr:cNvPr id="138531" name="チェック 13603" hidden="1">
              <a:extLst>
                <a:ext uri="{63B3BB69-23CF-44E3-9099-C40C66FF867C}">
                  <a14:compatExt spid="_x0000_s138531"/>
                </a:ext>
              </a:extLst>
            </xdr:cNvPr>
            <xdr:cNvSpPr>
              <a:spLocks noRot="1" noChangeShapeType="1"/>
            </xdr:cNvSpPr>
          </xdr:nvSpPr>
          <xdr:spPr>
            <a:xfrm>
              <a:off x="2009775" y="371538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95250</xdr:colOff>
          <xdr:row>41</xdr:row>
          <xdr:rowOff>19050</xdr:rowOff>
        </xdr:from>
        <xdr:to xmlns:xdr="http://schemas.openxmlformats.org/drawingml/2006/spreadsheetDrawing">
          <xdr:col>16</xdr:col>
          <xdr:colOff>38100</xdr:colOff>
          <xdr:row>42</xdr:row>
          <xdr:rowOff>0</xdr:rowOff>
        </xdr:to>
        <xdr:sp textlink="">
          <xdr:nvSpPr>
            <xdr:cNvPr id="138538" name="チェック 13610" hidden="1">
              <a:extLst>
                <a:ext uri="{63B3BB69-23CF-44E3-9099-C40C66FF867C}">
                  <a14:compatExt spid="_x0000_s138538"/>
                </a:ext>
              </a:extLst>
            </xdr:cNvPr>
            <xdr:cNvSpPr>
              <a:spLocks noRot="1" noChangeAspect="1" noChangeShapeType="1"/>
            </xdr:cNvSpPr>
          </xdr:nvSpPr>
          <xdr:spPr>
            <a:xfrm>
              <a:off x="4543425" y="8543925"/>
              <a:ext cx="2286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66675</xdr:colOff>
          <xdr:row>41</xdr:row>
          <xdr:rowOff>19050</xdr:rowOff>
        </xdr:from>
        <xdr:to xmlns:xdr="http://schemas.openxmlformats.org/drawingml/2006/spreadsheetDrawing">
          <xdr:col>20</xdr:col>
          <xdr:colOff>9525</xdr:colOff>
          <xdr:row>42</xdr:row>
          <xdr:rowOff>0</xdr:rowOff>
        </xdr:to>
        <xdr:sp textlink="">
          <xdr:nvSpPr>
            <xdr:cNvPr id="138539" name="チェック 13611" hidden="1">
              <a:extLst>
                <a:ext uri="{63B3BB69-23CF-44E3-9099-C40C66FF867C}">
                  <a14:compatExt spid="_x0000_s138539"/>
                </a:ext>
              </a:extLst>
            </xdr:cNvPr>
            <xdr:cNvSpPr>
              <a:spLocks noRot="1" noChangeAspect="1" noChangeShapeType="1"/>
            </xdr:cNvSpPr>
          </xdr:nvSpPr>
          <xdr:spPr>
            <a:xfrm>
              <a:off x="5791200" y="8543925"/>
              <a:ext cx="2286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41</xdr:row>
          <xdr:rowOff>19050</xdr:rowOff>
        </xdr:from>
        <xdr:to xmlns:xdr="http://schemas.openxmlformats.org/drawingml/2006/spreadsheetDrawing">
          <xdr:col>11</xdr:col>
          <xdr:colOff>47625</xdr:colOff>
          <xdr:row>41</xdr:row>
          <xdr:rowOff>190500</xdr:rowOff>
        </xdr:to>
        <xdr:sp textlink="">
          <xdr:nvSpPr>
            <xdr:cNvPr id="138540" name="チェック 13612" hidden="1">
              <a:extLst>
                <a:ext uri="{63B3BB69-23CF-44E3-9099-C40C66FF867C}">
                  <a14:compatExt spid="_x0000_s138540"/>
                </a:ext>
              </a:extLst>
            </xdr:cNvPr>
            <xdr:cNvSpPr>
              <a:spLocks noRot="1" noChangeAspect="1" noChangeShapeType="1"/>
            </xdr:cNvSpPr>
          </xdr:nvSpPr>
          <xdr:spPr>
            <a:xfrm>
              <a:off x="3124200" y="8543925"/>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42</xdr:row>
          <xdr:rowOff>38100</xdr:rowOff>
        </xdr:from>
        <xdr:to xmlns:xdr="http://schemas.openxmlformats.org/drawingml/2006/spreadsheetDrawing">
          <xdr:col>11</xdr:col>
          <xdr:colOff>57150</xdr:colOff>
          <xdr:row>42</xdr:row>
          <xdr:rowOff>171450</xdr:rowOff>
        </xdr:to>
        <xdr:sp textlink="">
          <xdr:nvSpPr>
            <xdr:cNvPr id="138541" name="チェック 13613" hidden="1">
              <a:extLst>
                <a:ext uri="{63B3BB69-23CF-44E3-9099-C40C66FF867C}">
                  <a14:compatExt spid="_x0000_s138541"/>
                </a:ext>
              </a:extLst>
            </xdr:cNvPr>
            <xdr:cNvSpPr>
              <a:spLocks noRot="1" noChangeAspect="1" noChangeShapeType="1"/>
            </xdr:cNvSpPr>
          </xdr:nvSpPr>
          <xdr:spPr>
            <a:xfrm>
              <a:off x="3124200" y="87725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66675</xdr:colOff>
          <xdr:row>42</xdr:row>
          <xdr:rowOff>10160</xdr:rowOff>
        </xdr:from>
        <xdr:to xmlns:xdr="http://schemas.openxmlformats.org/drawingml/2006/spreadsheetDrawing">
          <xdr:col>20</xdr:col>
          <xdr:colOff>19050</xdr:colOff>
          <xdr:row>42</xdr:row>
          <xdr:rowOff>199390</xdr:rowOff>
        </xdr:to>
        <xdr:sp textlink="">
          <xdr:nvSpPr>
            <xdr:cNvPr id="138542" name="チェック 13614" hidden="1">
              <a:extLst>
                <a:ext uri="{63B3BB69-23CF-44E3-9099-C40C66FF867C}">
                  <a14:compatExt spid="_x0000_s138542"/>
                </a:ext>
              </a:extLst>
            </xdr:cNvPr>
            <xdr:cNvSpPr>
              <a:spLocks noRot="1" noChangeAspect="1" noChangeShapeType="1"/>
            </xdr:cNvSpPr>
          </xdr:nvSpPr>
          <xdr:spPr>
            <a:xfrm>
              <a:off x="5791200" y="8744585"/>
              <a:ext cx="238125" cy="189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43</xdr:row>
          <xdr:rowOff>38100</xdr:rowOff>
        </xdr:from>
        <xdr:to xmlns:xdr="http://schemas.openxmlformats.org/drawingml/2006/spreadsheetDrawing">
          <xdr:col>11</xdr:col>
          <xdr:colOff>57150</xdr:colOff>
          <xdr:row>43</xdr:row>
          <xdr:rowOff>171450</xdr:rowOff>
        </xdr:to>
        <xdr:sp textlink="">
          <xdr:nvSpPr>
            <xdr:cNvPr id="138543" name="チェック 13615" hidden="1">
              <a:extLst>
                <a:ext uri="{63B3BB69-23CF-44E3-9099-C40C66FF867C}">
                  <a14:compatExt spid="_x0000_s138543"/>
                </a:ext>
              </a:extLst>
            </xdr:cNvPr>
            <xdr:cNvSpPr>
              <a:spLocks noRot="1" noChangeAspect="1" noChangeShapeType="1"/>
            </xdr:cNvSpPr>
          </xdr:nvSpPr>
          <xdr:spPr>
            <a:xfrm>
              <a:off x="3124200" y="8982075"/>
              <a:ext cx="238125" cy="1333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http://www.niph.go.jp/soshiki/07shougai/hatsuiku/" TargetMode="External" Id="rId1" /><Relationship Type="http://schemas.openxmlformats.org/officeDocument/2006/relationships/printerSettings" Target="../printerSettings/printerSettings1.bin" Id="rId2" /><Relationship Type="http://schemas.openxmlformats.org/officeDocument/2006/relationships/drawing" Target="../drawings/drawing1.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 Type="http://schemas.openxmlformats.org/officeDocument/2006/relationships/ctrlProp" Target="../ctrlProps/ctrlProp41.xml" Id="rId44" /><Relationship Type="http://schemas.openxmlformats.org/officeDocument/2006/relationships/ctrlProp" Target="../ctrlProps/ctrlProp42.xml" Id="rId45" /><Relationship Type="http://schemas.openxmlformats.org/officeDocument/2006/relationships/ctrlProp" Target="../ctrlProps/ctrlProp43.xml" Id="rId46" /><Relationship Type="http://schemas.openxmlformats.org/officeDocument/2006/relationships/ctrlProp" Target="../ctrlProps/ctrlProp44.xml" Id="rId47" /><Relationship Type="http://schemas.openxmlformats.org/officeDocument/2006/relationships/ctrlProp" Target="../ctrlProps/ctrlProp45.xml" Id="rId48" /><Relationship Type="http://schemas.openxmlformats.org/officeDocument/2006/relationships/ctrlProp" Target="../ctrlProps/ctrlProp46.xml" Id="rId49" /><Relationship Type="http://schemas.openxmlformats.org/officeDocument/2006/relationships/ctrlProp" Target="../ctrlProps/ctrlProp47.xml" Id="rId50" /><Relationship Type="http://schemas.openxmlformats.org/officeDocument/2006/relationships/ctrlProp" Target="../ctrlProps/ctrlProp48.xml" Id="rId51" /><Relationship Type="http://schemas.openxmlformats.org/officeDocument/2006/relationships/ctrlProp" Target="../ctrlProps/ctrlProp49.xml" Id="rId52" /><Relationship Type="http://schemas.openxmlformats.org/officeDocument/2006/relationships/ctrlProp" Target="../ctrlProps/ctrlProp50.xml" Id="rId53" /><Relationship Type="http://schemas.openxmlformats.org/officeDocument/2006/relationships/ctrlProp" Target="../ctrlProps/ctrlProp51.xml" Id="rId54" /><Relationship Type="http://schemas.openxmlformats.org/officeDocument/2006/relationships/ctrlProp" Target="../ctrlProps/ctrlProp52.xml" Id="rId55" /><Relationship Type="http://schemas.openxmlformats.org/officeDocument/2006/relationships/ctrlProp" Target="../ctrlProps/ctrlProp53.xml" Id="rId56" /><Relationship Type="http://schemas.openxmlformats.org/officeDocument/2006/relationships/comments" Target="../comments1.xml" Id="rId57"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 Type="http://schemas.openxmlformats.org/officeDocument/2006/relationships/vmlDrawing" Target="../drawings/vmlDrawing2.vml" Id="rId3" /><Relationship Type="http://schemas.openxmlformats.org/officeDocument/2006/relationships/ctrlProp" Target="../ctrlProps/ctrlProp54.xml" Id="rId4" /><Relationship Type="http://schemas.openxmlformats.org/officeDocument/2006/relationships/ctrlProp" Target="../ctrlProps/ctrlProp55.xml" Id="rId5" /><Relationship Type="http://schemas.openxmlformats.org/officeDocument/2006/relationships/ctrlProp" Target="../ctrlProps/ctrlProp56.xml" Id="rId6" /><Relationship Type="http://schemas.openxmlformats.org/officeDocument/2006/relationships/ctrlProp" Target="../ctrlProps/ctrlProp57.xml" Id="rId7" /><Relationship Type="http://schemas.openxmlformats.org/officeDocument/2006/relationships/ctrlProp" Target="../ctrlProps/ctrlProp58.xml" Id="rId8" /><Relationship Type="http://schemas.openxmlformats.org/officeDocument/2006/relationships/ctrlProp" Target="../ctrlProps/ctrlProp59.xml" Id="rId9" /><Relationship Type="http://schemas.openxmlformats.org/officeDocument/2006/relationships/ctrlProp" Target="../ctrlProps/ctrlProp60.xml" Id="rId10" /><Relationship Type="http://schemas.openxmlformats.org/officeDocument/2006/relationships/ctrlProp" Target="../ctrlProps/ctrlProp61.xml" Id="rId11" /><Relationship Type="http://schemas.openxmlformats.org/officeDocument/2006/relationships/ctrlProp" Target="../ctrlProps/ctrlProp62.xml" Id="rId12" /><Relationship Type="http://schemas.openxmlformats.org/officeDocument/2006/relationships/ctrlProp" Target="../ctrlProps/ctrlProp63.xml" Id="rId13" /><Relationship Type="http://schemas.openxmlformats.org/officeDocument/2006/relationships/ctrlProp" Target="../ctrlProps/ctrlProp64.xml" Id="rId14" /><Relationship Type="http://schemas.openxmlformats.org/officeDocument/2006/relationships/ctrlProp" Target="../ctrlProps/ctrlProp65.xml" Id="rId15" /><Relationship Type="http://schemas.openxmlformats.org/officeDocument/2006/relationships/ctrlProp" Target="../ctrlProps/ctrlProp66.xml" Id="rId16" /><Relationship Type="http://schemas.openxmlformats.org/officeDocument/2006/relationships/ctrlProp" Target="../ctrlProps/ctrlProp67.xml" Id="rId17" /><Relationship Type="http://schemas.openxmlformats.org/officeDocument/2006/relationships/ctrlProp" Target="../ctrlProps/ctrlProp68.xml" Id="rId18" /><Relationship Type="http://schemas.openxmlformats.org/officeDocument/2006/relationships/ctrlProp" Target="../ctrlProps/ctrlProp69.xml" Id="rId19" /><Relationship Type="http://schemas.openxmlformats.org/officeDocument/2006/relationships/ctrlProp" Target="../ctrlProps/ctrlProp70.xml" Id="rId20" /><Relationship Type="http://schemas.openxmlformats.org/officeDocument/2006/relationships/ctrlProp" Target="../ctrlProps/ctrlProp71.xml" Id="rId21" /><Relationship Type="http://schemas.openxmlformats.org/officeDocument/2006/relationships/ctrlProp" Target="../ctrlProps/ctrlProp72.xml" Id="rId22" /><Relationship Type="http://schemas.openxmlformats.org/officeDocument/2006/relationships/ctrlProp" Target="../ctrlProps/ctrlProp73.xml" Id="rId23" /><Relationship Type="http://schemas.openxmlformats.org/officeDocument/2006/relationships/ctrlProp" Target="../ctrlProps/ctrlProp74.xml" Id="rId24" /><Relationship Type="http://schemas.openxmlformats.org/officeDocument/2006/relationships/ctrlProp" Target="../ctrlProps/ctrlProp75.xml" Id="rId25" /><Relationship Type="http://schemas.openxmlformats.org/officeDocument/2006/relationships/ctrlProp" Target="../ctrlProps/ctrlProp76.xml" Id="rId26" /><Relationship Type="http://schemas.openxmlformats.org/officeDocument/2006/relationships/ctrlProp" Target="../ctrlProps/ctrlProp77.xml" Id="rId27" /><Relationship Type="http://schemas.openxmlformats.org/officeDocument/2006/relationships/ctrlProp" Target="../ctrlProps/ctrlProp78.xml" Id="rId28" /><Relationship Type="http://schemas.openxmlformats.org/officeDocument/2006/relationships/ctrlProp" Target="../ctrlProps/ctrlProp79.xml" Id="rId29" /><Relationship Type="http://schemas.openxmlformats.org/officeDocument/2006/relationships/ctrlProp" Target="../ctrlProps/ctrlProp80.xml" Id="rId30" /><Relationship Type="http://schemas.openxmlformats.org/officeDocument/2006/relationships/ctrlProp" Target="../ctrlProps/ctrlProp81.xml" Id="rId31" /><Relationship Type="http://schemas.openxmlformats.org/officeDocument/2006/relationships/ctrlProp" Target="../ctrlProps/ctrlProp82.xml" Id="rId32" /><Relationship Type="http://schemas.openxmlformats.org/officeDocument/2006/relationships/ctrlProp" Target="../ctrlProps/ctrlProp83.xml" Id="rId33" /><Relationship Type="http://schemas.openxmlformats.org/officeDocument/2006/relationships/ctrlProp" Target="../ctrlProps/ctrlProp84.xml" Id="rId34" /><Relationship Type="http://schemas.openxmlformats.org/officeDocument/2006/relationships/ctrlProp" Target="../ctrlProps/ctrlProp85.xml" Id="rId35" /><Relationship Type="http://schemas.openxmlformats.org/officeDocument/2006/relationships/ctrlProp" Target="../ctrlProps/ctrlProp86.xml" Id="rId36" /><Relationship Type="http://schemas.openxmlformats.org/officeDocument/2006/relationships/ctrlProp" Target="../ctrlProps/ctrlProp87.xml" Id="rId37" /><Relationship Type="http://schemas.openxmlformats.org/officeDocument/2006/relationships/ctrlProp" Target="../ctrlProps/ctrlProp88.xml" Id="rId38" /><Relationship Type="http://schemas.openxmlformats.org/officeDocument/2006/relationships/ctrlProp" Target="../ctrlProps/ctrlProp89.xml" Id="rId39" /><Relationship Type="http://schemas.openxmlformats.org/officeDocument/2006/relationships/ctrlProp" Target="../ctrlProps/ctrlProp90.xml" Id="rId40" /><Relationship Type="http://schemas.openxmlformats.org/officeDocument/2006/relationships/ctrlProp" Target="../ctrlProps/ctrlProp91.xml" Id="rId41" /><Relationship Type="http://schemas.openxmlformats.org/officeDocument/2006/relationships/ctrlProp" Target="../ctrlProps/ctrlProp92.xml" Id="rId42" /><Relationship Type="http://schemas.openxmlformats.org/officeDocument/2006/relationships/ctrlProp" Target="../ctrlProps/ctrlProp93.xml" Id="rId43" /><Relationship Type="http://schemas.openxmlformats.org/officeDocument/2006/relationships/ctrlProp" Target="../ctrlProps/ctrlProp94.xml" Id="rId44" /><Relationship Type="http://schemas.openxmlformats.org/officeDocument/2006/relationships/ctrlProp" Target="../ctrlProps/ctrlProp95.xml" Id="rId45" /><Relationship Type="http://schemas.openxmlformats.org/officeDocument/2006/relationships/ctrlProp" Target="../ctrlProps/ctrlProp96.xml" Id="rId46" /><Relationship Type="http://schemas.openxmlformats.org/officeDocument/2006/relationships/ctrlProp" Target="../ctrlProps/ctrlProp97.xml" Id="rId47" /><Relationship Type="http://schemas.openxmlformats.org/officeDocument/2006/relationships/ctrlProp" Target="../ctrlProps/ctrlProp98.xml" Id="rId48" /><Relationship Type="http://schemas.openxmlformats.org/officeDocument/2006/relationships/ctrlProp" Target="../ctrlProps/ctrlProp99.xml" Id="rId49" /><Relationship Type="http://schemas.openxmlformats.org/officeDocument/2006/relationships/ctrlProp" Target="../ctrlProps/ctrlProp100.xml" Id="rId50" /><Relationship Type="http://schemas.openxmlformats.org/officeDocument/2006/relationships/ctrlProp" Target="../ctrlProps/ctrlProp101.xml" Id="rId51" /><Relationship Type="http://schemas.openxmlformats.org/officeDocument/2006/relationships/ctrlProp" Target="../ctrlProps/ctrlProp102.xml" Id="rId52" /><Relationship Type="http://schemas.openxmlformats.org/officeDocument/2006/relationships/ctrlProp" Target="../ctrlProps/ctrlProp103.xml" Id="rId53" /><Relationship Type="http://schemas.openxmlformats.org/officeDocument/2006/relationships/ctrlProp" Target="../ctrlProps/ctrlProp104.xml" Id="rId54" /><Relationship Type="http://schemas.openxmlformats.org/officeDocument/2006/relationships/ctrlProp" Target="../ctrlProps/ctrlProp105.xml" Id="rId55" /><Relationship Type="http://schemas.openxmlformats.org/officeDocument/2006/relationships/ctrlProp" Target="../ctrlProps/ctrlProp106.xml" Id="rId56" /><Relationship Type="http://schemas.openxmlformats.org/officeDocument/2006/relationships/ctrlProp" Target="../ctrlProps/ctrlProp107.xml" Id="rId57" /><Relationship Type="http://schemas.openxmlformats.org/officeDocument/2006/relationships/ctrlProp" Target="../ctrlProps/ctrlProp108.xml" Id="rId58" /><Relationship Type="http://schemas.openxmlformats.org/officeDocument/2006/relationships/ctrlProp" Target="../ctrlProps/ctrlProp109.xml" Id="rId59" /><Relationship Type="http://schemas.openxmlformats.org/officeDocument/2006/relationships/ctrlProp" Target="../ctrlProps/ctrlProp110.xml" Id="rId60" /><Relationship Type="http://schemas.openxmlformats.org/officeDocument/2006/relationships/ctrlProp" Target="../ctrlProps/ctrlProp111.xml" Id="rId61" /><Relationship Type="http://schemas.openxmlformats.org/officeDocument/2006/relationships/ctrlProp" Target="../ctrlProps/ctrlProp112.xml" Id="rId62" /><Relationship Type="http://schemas.openxmlformats.org/officeDocument/2006/relationships/ctrlProp" Target="../ctrlProps/ctrlProp113.xml" Id="rId63" /><Relationship Type="http://schemas.openxmlformats.org/officeDocument/2006/relationships/ctrlProp" Target="../ctrlProps/ctrlProp114.xml" Id="rId64" /><Relationship Type="http://schemas.openxmlformats.org/officeDocument/2006/relationships/ctrlProp" Target="../ctrlProps/ctrlProp115.xml" Id="rId65" /><Relationship Type="http://schemas.openxmlformats.org/officeDocument/2006/relationships/ctrlProp" Target="../ctrlProps/ctrlProp116.xml" Id="rId66" /><Relationship Type="http://schemas.openxmlformats.org/officeDocument/2006/relationships/ctrlProp" Target="../ctrlProps/ctrlProp117.xml" Id="rId67" /><Relationship Type="http://schemas.openxmlformats.org/officeDocument/2006/relationships/ctrlProp" Target="../ctrlProps/ctrlProp118.xml" Id="rId68" /><Relationship Type="http://schemas.openxmlformats.org/officeDocument/2006/relationships/ctrlProp" Target="../ctrlProps/ctrlProp119.xml" Id="rId69" /><Relationship Type="http://schemas.openxmlformats.org/officeDocument/2006/relationships/ctrlProp" Target="../ctrlProps/ctrlProp120.xml" Id="rId70" /><Relationship Type="http://schemas.openxmlformats.org/officeDocument/2006/relationships/ctrlProp" Target="../ctrlProps/ctrlProp121.xml" Id="rId71" /><Relationship Type="http://schemas.openxmlformats.org/officeDocument/2006/relationships/ctrlProp" Target="../ctrlProps/ctrlProp122.xml" Id="rId72" /><Relationship Type="http://schemas.openxmlformats.org/officeDocument/2006/relationships/ctrlProp" Target="../ctrlProps/ctrlProp123.xml" Id="rId73" /><Relationship Type="http://schemas.openxmlformats.org/officeDocument/2006/relationships/ctrlProp" Target="../ctrlProps/ctrlProp124.xml" Id="rId74" /><Relationship Type="http://schemas.openxmlformats.org/officeDocument/2006/relationships/ctrlProp" Target="../ctrlProps/ctrlProp125.xml" Id="rId75" /><Relationship Type="http://schemas.openxmlformats.org/officeDocument/2006/relationships/ctrlProp" Target="../ctrlProps/ctrlProp126.xml" Id="rId76" /><Relationship Type="http://schemas.openxmlformats.org/officeDocument/2006/relationships/ctrlProp" Target="../ctrlProps/ctrlProp127.xml" Id="rId77"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N79"/>
  <sheetViews>
    <sheetView showGridLines="0" view="pageBreakPreview" zoomScaleSheetLayoutView="100" workbookViewId="0">
      <selection activeCell="K74" sqref="K74"/>
    </sheetView>
  </sheetViews>
  <sheetFormatPr defaultRowHeight="13.5"/>
  <cols>
    <col min="1" max="1" width="1.875" customWidth="1"/>
    <col min="2" max="2" width="5" customWidth="1"/>
    <col min="3" max="3" width="9" style="1" customWidth="1"/>
    <col min="4" max="4" width="12.375" style="1" customWidth="1"/>
    <col min="5" max="5" width="2.25" style="2" customWidth="1"/>
    <col min="6" max="6" width="9" style="3" customWidth="1"/>
    <col min="7" max="11" width="9" style="4" customWidth="1"/>
    <col min="12" max="12" width="4.75" style="4" customWidth="1"/>
    <col min="13" max="13" width="4.25" style="4" customWidth="1"/>
    <col min="14" max="14" width="9" style="4" customWidth="1"/>
  </cols>
  <sheetData>
    <row r="1" spans="2:13" s="5" customFormat="1" ht="22.5" customHeight="1">
      <c r="B1" s="8" t="s">
        <v>50</v>
      </c>
      <c r="C1" s="27"/>
      <c r="D1" s="27"/>
      <c r="E1" s="2"/>
      <c r="F1" s="95"/>
      <c r="K1" s="129"/>
      <c r="L1" s="129"/>
      <c r="M1" s="131"/>
    </row>
    <row r="2" spans="2:13" s="6" customFormat="1" ht="8.25" customHeight="1">
      <c r="C2" s="27"/>
      <c r="D2" s="27"/>
      <c r="E2" s="74"/>
      <c r="F2" s="95"/>
    </row>
    <row r="3" spans="2:13" s="6" customFormat="1" ht="21" customHeight="1">
      <c r="C3" s="27"/>
      <c r="D3" s="27"/>
      <c r="E3" s="74"/>
      <c r="F3" s="95"/>
    </row>
    <row r="4" spans="2:13" s="6" customFormat="1" ht="6.75" customHeight="1">
      <c r="C4" s="27"/>
      <c r="D4" s="27"/>
      <c r="E4" s="74"/>
      <c r="F4" s="95"/>
    </row>
    <row r="5" spans="2:13" s="5" customFormat="1" ht="15.75" customHeight="1">
      <c r="B5" s="9" t="s">
        <v>55</v>
      </c>
      <c r="C5" s="27"/>
      <c r="D5" s="27"/>
      <c r="E5" s="75"/>
      <c r="F5" s="95"/>
    </row>
    <row r="6" spans="2:13" s="5" customFormat="1" ht="9.75" customHeight="1">
      <c r="B6" s="10"/>
      <c r="C6" s="27"/>
      <c r="D6" s="27"/>
      <c r="E6" s="75"/>
      <c r="F6" s="95"/>
    </row>
    <row r="7" spans="2:13" s="5" customFormat="1" ht="23.25" customHeight="1">
      <c r="B7" s="11" t="s">
        <v>28</v>
      </c>
      <c r="C7" s="30" t="s">
        <v>15</v>
      </c>
      <c r="D7" s="56"/>
      <c r="E7" s="76" t="s">
        <v>284</v>
      </c>
      <c r="F7" s="76"/>
      <c r="G7" s="76"/>
      <c r="H7" s="76"/>
      <c r="I7" s="76"/>
      <c r="J7" s="76"/>
      <c r="K7" s="76"/>
      <c r="L7" s="76"/>
      <c r="M7" s="132"/>
    </row>
    <row r="8" spans="2:13" s="5" customFormat="1" ht="18" customHeight="1">
      <c r="B8" s="12" t="s">
        <v>67</v>
      </c>
      <c r="C8" s="31" t="s">
        <v>163</v>
      </c>
      <c r="D8" s="57"/>
      <c r="E8" s="77" t="s">
        <v>11</v>
      </c>
      <c r="F8" s="96" t="s">
        <v>106</v>
      </c>
      <c r="G8" s="96"/>
      <c r="H8" s="96"/>
      <c r="I8" s="96"/>
      <c r="J8" s="96"/>
      <c r="K8" s="96"/>
      <c r="L8" s="96"/>
      <c r="M8" s="133"/>
    </row>
    <row r="9" spans="2:13" s="5" customFormat="1" ht="30" customHeight="1">
      <c r="B9" s="13" t="s">
        <v>111</v>
      </c>
      <c r="C9" s="32" t="s">
        <v>369</v>
      </c>
      <c r="D9" s="58"/>
      <c r="E9" s="78" t="s">
        <v>11</v>
      </c>
      <c r="F9" s="97" t="s">
        <v>166</v>
      </c>
      <c r="G9" s="97"/>
      <c r="H9" s="97"/>
      <c r="I9" s="97"/>
      <c r="J9" s="97"/>
      <c r="K9" s="97"/>
      <c r="L9" s="97"/>
      <c r="M9" s="134"/>
    </row>
    <row r="10" spans="2:13" s="5" customFormat="1" ht="30" customHeight="1">
      <c r="B10" s="14" t="s">
        <v>143</v>
      </c>
      <c r="C10" s="33" t="s">
        <v>75</v>
      </c>
      <c r="D10" s="59"/>
      <c r="E10" s="79" t="s">
        <v>11</v>
      </c>
      <c r="F10" s="98" t="s">
        <v>162</v>
      </c>
      <c r="G10" s="98"/>
      <c r="H10" s="98"/>
      <c r="I10" s="98"/>
      <c r="J10" s="98"/>
      <c r="K10" s="98"/>
      <c r="L10" s="98"/>
      <c r="M10" s="135"/>
    </row>
    <row r="11" spans="2:13" s="5" customFormat="1" ht="30" customHeight="1">
      <c r="B11" s="12" t="s">
        <v>13</v>
      </c>
      <c r="C11" s="34" t="s">
        <v>124</v>
      </c>
      <c r="D11" s="60"/>
      <c r="E11" s="80" t="s">
        <v>11</v>
      </c>
      <c r="F11" s="99" t="s">
        <v>390</v>
      </c>
      <c r="G11" s="99"/>
      <c r="H11" s="99"/>
      <c r="I11" s="99"/>
      <c r="J11" s="99"/>
      <c r="K11" s="99"/>
      <c r="L11" s="99"/>
      <c r="M11" s="136"/>
    </row>
    <row r="12" spans="2:13" s="5" customFormat="1" ht="19.5" customHeight="1">
      <c r="B12" s="15"/>
      <c r="C12" s="35"/>
      <c r="D12" s="61"/>
      <c r="E12" s="79" t="s">
        <v>11</v>
      </c>
      <c r="F12" s="100" t="s">
        <v>161</v>
      </c>
      <c r="G12" s="100"/>
      <c r="H12" s="100"/>
      <c r="I12" s="100"/>
      <c r="J12" s="100"/>
      <c r="K12" s="100"/>
      <c r="L12" s="100"/>
      <c r="M12" s="137"/>
    </row>
    <row r="13" spans="2:13" s="5" customFormat="1" ht="18" customHeight="1">
      <c r="B13" s="12" t="s">
        <v>146</v>
      </c>
      <c r="C13" s="36" t="s">
        <v>83</v>
      </c>
      <c r="D13" s="58"/>
      <c r="E13" s="81" t="s">
        <v>11</v>
      </c>
      <c r="F13" s="101" t="s">
        <v>160</v>
      </c>
      <c r="G13" s="101"/>
      <c r="H13" s="101"/>
      <c r="I13" s="101"/>
      <c r="J13" s="101"/>
      <c r="K13" s="101"/>
      <c r="L13" s="101"/>
      <c r="M13" s="138"/>
    </row>
    <row r="14" spans="2:13" s="5" customFormat="1" ht="18" customHeight="1">
      <c r="B14" s="12" t="s">
        <v>34</v>
      </c>
      <c r="C14" s="37" t="s">
        <v>53</v>
      </c>
      <c r="D14" s="62"/>
      <c r="E14" s="81" t="s">
        <v>11</v>
      </c>
      <c r="F14" s="101" t="s">
        <v>157</v>
      </c>
      <c r="G14" s="101"/>
      <c r="H14" s="101"/>
      <c r="I14" s="101"/>
      <c r="J14" s="101"/>
      <c r="K14" s="101"/>
      <c r="L14" s="101"/>
      <c r="M14" s="138"/>
    </row>
    <row r="15" spans="2:13" s="5" customFormat="1" ht="30" customHeight="1">
      <c r="B15" s="14"/>
      <c r="C15" s="38"/>
      <c r="D15" s="63"/>
      <c r="E15" s="82" t="s">
        <v>11</v>
      </c>
      <c r="F15" s="100" t="s">
        <v>164</v>
      </c>
      <c r="G15" s="100"/>
      <c r="H15" s="100"/>
      <c r="I15" s="100"/>
      <c r="J15" s="100"/>
      <c r="K15" s="100"/>
      <c r="L15" s="100"/>
      <c r="M15" s="137"/>
    </row>
    <row r="16" spans="2:13" s="5" customFormat="1" ht="18" customHeight="1">
      <c r="B16" s="12" t="s">
        <v>147</v>
      </c>
      <c r="C16" s="37" t="s">
        <v>151</v>
      </c>
      <c r="D16" s="62"/>
      <c r="E16" s="77" t="s">
        <v>11</v>
      </c>
      <c r="F16" s="102" t="s">
        <v>413</v>
      </c>
      <c r="G16" s="102"/>
      <c r="H16" s="102"/>
      <c r="I16" s="102"/>
      <c r="J16" s="102"/>
      <c r="K16" s="102"/>
      <c r="L16" s="102"/>
      <c r="M16" s="139"/>
    </row>
    <row r="17" spans="2:13" s="7" customFormat="1" ht="30" customHeight="1">
      <c r="B17" s="16"/>
      <c r="C17" s="39"/>
      <c r="D17" s="64"/>
      <c r="E17" s="83" t="s">
        <v>23</v>
      </c>
      <c r="F17" s="99" t="s">
        <v>22</v>
      </c>
      <c r="G17" s="99"/>
      <c r="H17" s="99"/>
      <c r="I17" s="99"/>
      <c r="J17" s="99"/>
      <c r="K17" s="99"/>
      <c r="L17" s="99"/>
      <c r="M17" s="136"/>
    </row>
    <row r="18" spans="2:13" s="5" customFormat="1" ht="30" customHeight="1">
      <c r="B18" s="17"/>
      <c r="C18" s="40"/>
      <c r="D18" s="60"/>
      <c r="E18" s="84" t="s">
        <v>30</v>
      </c>
      <c r="F18" s="103" t="s">
        <v>0</v>
      </c>
      <c r="G18" s="103"/>
      <c r="H18" s="103"/>
      <c r="I18" s="103"/>
      <c r="J18" s="103"/>
      <c r="K18" s="103"/>
      <c r="L18" s="103"/>
      <c r="M18" s="140"/>
    </row>
    <row r="19" spans="2:13" s="5" customFormat="1" ht="18" customHeight="1">
      <c r="B19" s="12" t="s">
        <v>48</v>
      </c>
      <c r="C19" s="31" t="s">
        <v>398</v>
      </c>
      <c r="D19" s="57"/>
      <c r="E19" s="85" t="s">
        <v>11</v>
      </c>
      <c r="F19" s="102" t="s">
        <v>413</v>
      </c>
      <c r="G19" s="102"/>
      <c r="H19" s="102"/>
      <c r="I19" s="102"/>
      <c r="J19" s="102"/>
      <c r="K19" s="102"/>
      <c r="L19" s="102"/>
      <c r="M19" s="139"/>
    </row>
    <row r="20" spans="2:13" s="5" customFormat="1" ht="30" customHeight="1">
      <c r="B20" s="14"/>
      <c r="C20" s="33"/>
      <c r="D20" s="61"/>
      <c r="E20" s="86" t="s">
        <v>11</v>
      </c>
      <c r="F20" s="98" t="s">
        <v>22</v>
      </c>
      <c r="G20" s="98"/>
      <c r="H20" s="98"/>
      <c r="I20" s="98"/>
      <c r="J20" s="98"/>
      <c r="K20" s="98"/>
      <c r="L20" s="98"/>
      <c r="M20" s="135"/>
    </row>
    <row r="21" spans="2:13" s="5" customFormat="1" ht="18" customHeight="1">
      <c r="B21" s="18" t="s">
        <v>122</v>
      </c>
      <c r="C21" s="40" t="s">
        <v>10</v>
      </c>
      <c r="D21" s="60"/>
      <c r="E21" s="84" t="s">
        <v>11</v>
      </c>
      <c r="F21" s="104" t="s">
        <v>185</v>
      </c>
      <c r="G21" s="104"/>
      <c r="H21" s="104"/>
      <c r="I21" s="104"/>
      <c r="J21" s="104"/>
      <c r="K21" s="104"/>
      <c r="L21" s="104"/>
      <c r="M21" s="141"/>
    </row>
    <row r="22" spans="2:13" s="5" customFormat="1" ht="30" customHeight="1">
      <c r="B22" s="12" t="s">
        <v>148</v>
      </c>
      <c r="C22" s="31" t="s">
        <v>1</v>
      </c>
      <c r="D22" s="57"/>
      <c r="E22" s="77" t="s">
        <v>11</v>
      </c>
      <c r="F22" s="96" t="s">
        <v>403</v>
      </c>
      <c r="G22" s="96"/>
      <c r="H22" s="96"/>
      <c r="I22" s="96"/>
      <c r="J22" s="96"/>
      <c r="K22" s="96"/>
      <c r="L22" s="96"/>
      <c r="M22" s="133"/>
    </row>
    <row r="23" spans="2:13" s="5" customFormat="1" ht="18" customHeight="1">
      <c r="B23" s="18"/>
      <c r="C23" s="40"/>
      <c r="D23" s="60"/>
      <c r="E23" s="84"/>
      <c r="F23" s="105" t="s">
        <v>136</v>
      </c>
      <c r="G23" s="104"/>
      <c r="H23" s="104"/>
      <c r="I23" s="104"/>
      <c r="J23" s="104"/>
      <c r="K23" s="104"/>
      <c r="L23" s="104"/>
      <c r="M23" s="141"/>
    </row>
    <row r="24" spans="2:13" s="5" customFormat="1" ht="18" customHeight="1">
      <c r="B24" s="18"/>
      <c r="C24" s="40"/>
      <c r="D24" s="60"/>
      <c r="E24" s="84"/>
      <c r="F24" s="105" t="s">
        <v>588</v>
      </c>
      <c r="G24" s="104"/>
      <c r="H24" s="104"/>
      <c r="I24" s="104"/>
      <c r="J24" s="104"/>
      <c r="K24" s="104"/>
      <c r="L24" s="104"/>
      <c r="M24" s="141"/>
    </row>
    <row r="25" spans="2:13" s="5" customFormat="1" ht="18" customHeight="1">
      <c r="B25" s="18"/>
      <c r="C25" s="40"/>
      <c r="D25" s="60"/>
      <c r="E25" s="84"/>
      <c r="F25" s="105" t="s">
        <v>372</v>
      </c>
      <c r="G25" s="104"/>
      <c r="H25" s="104"/>
      <c r="I25" s="104"/>
      <c r="J25" s="104"/>
      <c r="K25" s="104"/>
      <c r="L25" s="104"/>
      <c r="M25" s="141"/>
    </row>
    <row r="26" spans="2:13" s="5" customFormat="1" ht="30" customHeight="1">
      <c r="B26" s="14"/>
      <c r="C26" s="33"/>
      <c r="D26" s="61"/>
      <c r="E26" s="87" t="s">
        <v>11</v>
      </c>
      <c r="F26" s="100" t="s">
        <v>70</v>
      </c>
      <c r="G26" s="100"/>
      <c r="H26" s="100"/>
      <c r="I26" s="100"/>
      <c r="J26" s="100"/>
      <c r="K26" s="100"/>
      <c r="L26" s="100"/>
      <c r="M26" s="137"/>
    </row>
    <row r="27" spans="2:13" s="5" customFormat="1" ht="18" customHeight="1">
      <c r="B27" s="12" t="s">
        <v>74</v>
      </c>
      <c r="C27" s="31" t="s">
        <v>238</v>
      </c>
      <c r="D27" s="60"/>
      <c r="E27" s="88" t="s">
        <v>11</v>
      </c>
      <c r="F27" s="96" t="s">
        <v>617</v>
      </c>
      <c r="G27" s="96"/>
      <c r="H27" s="96"/>
      <c r="I27" s="96"/>
      <c r="J27" s="96"/>
      <c r="K27" s="96"/>
      <c r="L27" s="96"/>
      <c r="M27" s="133"/>
    </row>
    <row r="28" spans="2:13" s="5" customFormat="1" ht="30" customHeight="1">
      <c r="B28" s="19"/>
      <c r="D28" s="60"/>
      <c r="E28" s="84" t="s">
        <v>11</v>
      </c>
      <c r="F28" s="103" t="s">
        <v>288</v>
      </c>
      <c r="G28" s="117"/>
      <c r="H28" s="117"/>
      <c r="I28" s="117"/>
      <c r="J28" s="117"/>
      <c r="K28" s="117"/>
      <c r="L28" s="117"/>
      <c r="M28" s="142"/>
    </row>
    <row r="29" spans="2:13" s="5" customFormat="1" ht="18" customHeight="1">
      <c r="B29" s="18"/>
      <c r="C29" s="40"/>
      <c r="D29" s="60"/>
      <c r="E29" s="84" t="s">
        <v>11</v>
      </c>
      <c r="F29" s="103" t="s">
        <v>134</v>
      </c>
      <c r="G29" s="117"/>
      <c r="H29" s="117"/>
      <c r="I29" s="117"/>
      <c r="J29" s="117"/>
      <c r="K29" s="117"/>
      <c r="L29" s="117"/>
      <c r="M29" s="142"/>
    </row>
    <row r="30" spans="2:13" s="5" customFormat="1" ht="18" customHeight="1">
      <c r="B30" s="18"/>
      <c r="C30" s="40"/>
      <c r="D30" s="60"/>
      <c r="E30" s="84"/>
      <c r="F30" s="106" t="s">
        <v>290</v>
      </c>
      <c r="G30" s="117"/>
      <c r="H30" s="117"/>
      <c r="I30" s="117"/>
      <c r="J30" s="117"/>
      <c r="K30" s="117"/>
      <c r="L30" s="117"/>
      <c r="M30" s="142"/>
    </row>
    <row r="31" spans="2:13" s="5" customFormat="1" ht="30" customHeight="1">
      <c r="B31" s="18"/>
      <c r="C31" s="40"/>
      <c r="D31" s="60"/>
      <c r="E31" s="84"/>
      <c r="F31" s="103" t="s">
        <v>296</v>
      </c>
      <c r="G31" s="117"/>
      <c r="H31" s="117"/>
      <c r="I31" s="117"/>
      <c r="J31" s="117"/>
      <c r="K31" s="117"/>
      <c r="L31" s="117"/>
      <c r="M31" s="142"/>
    </row>
    <row r="32" spans="2:13" s="5" customFormat="1" ht="18" customHeight="1">
      <c r="B32" s="18"/>
      <c r="C32" s="40"/>
      <c r="D32" s="60"/>
      <c r="E32" s="84"/>
      <c r="F32" s="107" t="s">
        <v>68</v>
      </c>
      <c r="G32" s="118"/>
      <c r="H32" s="118"/>
      <c r="I32" s="118"/>
      <c r="J32" s="118"/>
      <c r="K32" s="118"/>
      <c r="L32" s="118"/>
      <c r="M32" s="143"/>
    </row>
    <row r="33" spans="2:13" s="5" customFormat="1" ht="16.5" customHeight="1">
      <c r="B33" s="20"/>
      <c r="C33" s="40"/>
      <c r="D33" s="60"/>
      <c r="E33" s="84"/>
      <c r="F33" s="108" t="s">
        <v>291</v>
      </c>
      <c r="G33" s="117"/>
      <c r="H33" s="117"/>
      <c r="I33" s="117"/>
      <c r="J33" s="117"/>
      <c r="K33" s="117"/>
      <c r="L33" s="117"/>
      <c r="M33" s="142"/>
    </row>
    <row r="34" spans="2:13" s="5" customFormat="1" ht="30" customHeight="1">
      <c r="B34" s="20"/>
      <c r="C34" s="40"/>
      <c r="D34" s="60"/>
      <c r="E34" s="84"/>
      <c r="F34" s="103" t="s">
        <v>297</v>
      </c>
      <c r="G34" s="117"/>
      <c r="H34" s="117"/>
      <c r="I34" s="117"/>
      <c r="J34" s="117"/>
      <c r="K34" s="117"/>
      <c r="L34" s="117"/>
      <c r="M34" s="142"/>
    </row>
    <row r="35" spans="2:13" s="5" customFormat="1" ht="18" customHeight="1">
      <c r="B35" s="20"/>
      <c r="C35" s="40"/>
      <c r="D35" s="60"/>
      <c r="E35" s="84"/>
      <c r="F35" s="106" t="s">
        <v>292</v>
      </c>
      <c r="G35" s="117"/>
      <c r="H35" s="117"/>
      <c r="I35" s="117"/>
      <c r="J35" s="117"/>
      <c r="K35" s="117"/>
      <c r="L35" s="117"/>
      <c r="M35" s="142"/>
    </row>
    <row r="36" spans="2:13" s="5" customFormat="1" ht="30" customHeight="1">
      <c r="B36" s="20"/>
      <c r="C36" s="40"/>
      <c r="D36" s="60"/>
      <c r="E36" s="84"/>
      <c r="F36" s="103" t="s">
        <v>299</v>
      </c>
      <c r="G36" s="117"/>
      <c r="H36" s="117"/>
      <c r="I36" s="117"/>
      <c r="J36" s="117"/>
      <c r="K36" s="117"/>
      <c r="L36" s="117"/>
      <c r="M36" s="142"/>
    </row>
    <row r="37" spans="2:13" s="5" customFormat="1" ht="15.75" customHeight="1">
      <c r="B37" s="20"/>
      <c r="C37" s="40"/>
      <c r="D37" s="60"/>
      <c r="E37" s="84"/>
      <c r="F37" s="109" t="s">
        <v>239</v>
      </c>
      <c r="G37" s="110"/>
      <c r="H37" s="126" t="s">
        <v>294</v>
      </c>
      <c r="I37" s="126"/>
      <c r="J37" s="126"/>
      <c r="K37" s="126"/>
      <c r="L37" s="130" t="s">
        <v>295</v>
      </c>
      <c r="M37" s="144"/>
    </row>
    <row r="38" spans="2:13" s="5" customFormat="1" ht="15.75" customHeight="1">
      <c r="B38" s="20"/>
      <c r="C38" s="40"/>
      <c r="D38" s="60"/>
      <c r="E38" s="84"/>
      <c r="F38" s="110"/>
      <c r="G38" s="110"/>
      <c r="H38" s="127" t="s">
        <v>112</v>
      </c>
      <c r="I38" s="127"/>
      <c r="J38" s="127"/>
      <c r="K38" s="127"/>
      <c r="L38" s="130"/>
      <c r="M38" s="144"/>
    </row>
    <row r="39" spans="2:13" s="5" customFormat="1" ht="15" customHeight="1">
      <c r="B39" s="20"/>
      <c r="C39" s="40"/>
      <c r="D39" s="60"/>
      <c r="E39" s="84"/>
      <c r="F39" s="107" t="s">
        <v>313</v>
      </c>
      <c r="G39" s="119"/>
      <c r="H39" s="119"/>
      <c r="I39" s="119"/>
      <c r="J39" s="119"/>
      <c r="K39" s="119"/>
      <c r="L39" s="119"/>
      <c r="M39" s="145"/>
    </row>
    <row r="40" spans="2:13" s="5" customFormat="1" ht="18" customHeight="1">
      <c r="B40" s="20"/>
      <c r="C40" s="40"/>
      <c r="D40" s="60"/>
      <c r="E40" s="84"/>
      <c r="F40" s="111" t="s">
        <v>540</v>
      </c>
      <c r="G40" s="120"/>
      <c r="H40" s="120"/>
      <c r="I40" s="120"/>
      <c r="J40" s="120"/>
      <c r="K40" s="120"/>
      <c r="L40" s="120"/>
      <c r="M40" s="146"/>
    </row>
    <row r="41" spans="2:13" s="5" customFormat="1" ht="18" customHeight="1">
      <c r="B41" s="20"/>
      <c r="C41" s="40"/>
      <c r="D41" s="60"/>
      <c r="E41" s="84"/>
      <c r="F41" s="112" t="s">
        <v>275</v>
      </c>
      <c r="G41" s="121"/>
      <c r="H41" s="121"/>
      <c r="I41" s="121"/>
      <c r="J41" s="121"/>
      <c r="K41" s="121"/>
      <c r="L41" s="121"/>
      <c r="M41" s="147"/>
    </row>
    <row r="42" spans="2:13" s="5" customFormat="1" ht="30" customHeight="1">
      <c r="B42" s="20"/>
      <c r="C42" s="40"/>
      <c r="D42" s="60"/>
      <c r="E42" s="84"/>
      <c r="F42" s="103" t="s">
        <v>301</v>
      </c>
      <c r="G42" s="117"/>
      <c r="H42" s="117"/>
      <c r="I42" s="117"/>
      <c r="J42" s="117"/>
      <c r="K42" s="117"/>
      <c r="L42" s="117"/>
      <c r="M42" s="142"/>
    </row>
    <row r="43" spans="2:13" s="5" customFormat="1" ht="18" customHeight="1">
      <c r="B43" s="21"/>
      <c r="C43" s="33"/>
      <c r="D43" s="61"/>
      <c r="E43" s="86"/>
      <c r="F43" s="98" t="s">
        <v>621</v>
      </c>
      <c r="G43" s="122"/>
      <c r="H43" s="122"/>
      <c r="I43" s="122"/>
      <c r="J43" s="122"/>
      <c r="K43" s="122"/>
      <c r="L43" s="122"/>
      <c r="M43" s="148"/>
    </row>
    <row r="44" spans="2:13" s="5" customFormat="1" ht="23.25" customHeight="1">
      <c r="B44" s="11" t="s">
        <v>28</v>
      </c>
      <c r="C44" s="30" t="s">
        <v>15</v>
      </c>
      <c r="D44" s="56"/>
      <c r="E44" s="76" t="s">
        <v>284</v>
      </c>
      <c r="F44" s="76"/>
      <c r="G44" s="76"/>
      <c r="H44" s="76"/>
      <c r="I44" s="76"/>
      <c r="J44" s="76"/>
      <c r="K44" s="76"/>
      <c r="L44" s="76"/>
      <c r="M44" s="132"/>
    </row>
    <row r="45" spans="2:13" s="5" customFormat="1" ht="18" customHeight="1">
      <c r="B45" s="12" t="s">
        <v>125</v>
      </c>
      <c r="C45" s="41" t="s">
        <v>188</v>
      </c>
      <c r="D45" s="65"/>
      <c r="E45" s="77" t="s">
        <v>11</v>
      </c>
      <c r="F45" s="96" t="s">
        <v>185</v>
      </c>
      <c r="G45" s="114"/>
      <c r="H45" s="114"/>
      <c r="I45" s="114"/>
      <c r="J45" s="114"/>
      <c r="K45" s="114"/>
      <c r="L45" s="114"/>
      <c r="M45" s="149"/>
    </row>
    <row r="46" spans="2:13" s="5" customFormat="1" ht="30" customHeight="1">
      <c r="B46" s="18"/>
      <c r="C46" s="42"/>
      <c r="D46" s="66"/>
      <c r="E46" s="83" t="s">
        <v>11</v>
      </c>
      <c r="F46" s="113" t="s">
        <v>176</v>
      </c>
      <c r="G46" s="113"/>
      <c r="H46" s="113"/>
      <c r="I46" s="113"/>
      <c r="J46" s="113"/>
      <c r="K46" s="113"/>
      <c r="L46" s="113"/>
      <c r="M46" s="150"/>
    </row>
    <row r="47" spans="2:13" s="5" customFormat="1" ht="19.5" customHeight="1">
      <c r="B47" s="14"/>
      <c r="C47" s="43"/>
      <c r="D47" s="61"/>
      <c r="E47" s="87" t="s">
        <v>11</v>
      </c>
      <c r="F47" s="100" t="s">
        <v>226</v>
      </c>
      <c r="G47" s="100"/>
      <c r="H47" s="100"/>
      <c r="I47" s="100"/>
      <c r="J47" s="100"/>
      <c r="K47" s="100"/>
      <c r="L47" s="100"/>
      <c r="M47" s="137"/>
    </row>
    <row r="48" spans="2:13" s="5" customFormat="1" ht="18" customHeight="1">
      <c r="B48" s="18" t="s">
        <v>35</v>
      </c>
      <c r="C48" s="44" t="s">
        <v>194</v>
      </c>
      <c r="D48" s="67"/>
      <c r="E48" s="85" t="s">
        <v>11</v>
      </c>
      <c r="F48" s="114" t="s">
        <v>185</v>
      </c>
      <c r="G48" s="123"/>
      <c r="H48" s="123"/>
      <c r="I48" s="123"/>
      <c r="J48" s="123"/>
      <c r="K48" s="123"/>
      <c r="L48" s="123"/>
      <c r="M48" s="151"/>
    </row>
    <row r="49" spans="2:13" s="5" customFormat="1" ht="18" customHeight="1">
      <c r="B49" s="14"/>
      <c r="C49" s="43"/>
      <c r="D49" s="61"/>
      <c r="E49" s="86" t="s">
        <v>11</v>
      </c>
      <c r="F49" s="98" t="s">
        <v>142</v>
      </c>
      <c r="G49" s="122"/>
      <c r="H49" s="122"/>
      <c r="I49" s="122"/>
      <c r="J49" s="122"/>
      <c r="K49" s="122"/>
      <c r="L49" s="122"/>
      <c r="M49" s="148"/>
    </row>
    <row r="50" spans="2:13" s="5" customFormat="1" ht="18" customHeight="1">
      <c r="B50" s="18" t="s">
        <v>197</v>
      </c>
      <c r="C50" s="44" t="s">
        <v>198</v>
      </c>
      <c r="D50" s="67"/>
      <c r="E50" s="85" t="s">
        <v>11</v>
      </c>
      <c r="F50" s="96" t="s">
        <v>185</v>
      </c>
      <c r="G50" s="114"/>
      <c r="H50" s="114"/>
      <c r="I50" s="114"/>
      <c r="J50" s="114"/>
      <c r="K50" s="114"/>
      <c r="L50" s="114"/>
      <c r="M50" s="149"/>
    </row>
    <row r="51" spans="2:13" s="5" customFormat="1" ht="30" customHeight="1">
      <c r="B51" s="18"/>
      <c r="C51" s="45"/>
      <c r="D51" s="60"/>
      <c r="E51" s="84" t="s">
        <v>11</v>
      </c>
      <c r="F51" s="113" t="s">
        <v>201</v>
      </c>
      <c r="G51" s="113"/>
      <c r="H51" s="113"/>
      <c r="I51" s="113"/>
      <c r="J51" s="113"/>
      <c r="K51" s="113"/>
      <c r="L51" s="113"/>
      <c r="M51" s="150"/>
    </row>
    <row r="52" spans="2:13" s="5" customFormat="1" ht="18" customHeight="1">
      <c r="B52" s="18"/>
      <c r="C52" s="45"/>
      <c r="D52" s="60"/>
      <c r="E52" s="87" t="s">
        <v>11</v>
      </c>
      <c r="F52" s="100" t="s">
        <v>226</v>
      </c>
      <c r="G52" s="100"/>
      <c r="H52" s="100"/>
      <c r="I52" s="100"/>
      <c r="J52" s="100"/>
      <c r="K52" s="100"/>
      <c r="L52" s="100"/>
      <c r="M52" s="137"/>
    </row>
    <row r="53" spans="2:13" s="5" customFormat="1" ht="18" customHeight="1">
      <c r="B53" s="12" t="s">
        <v>189</v>
      </c>
      <c r="C53" s="46" t="s">
        <v>114</v>
      </c>
      <c r="D53" s="68"/>
      <c r="E53" s="85" t="s">
        <v>11</v>
      </c>
      <c r="F53" s="114" t="s">
        <v>169</v>
      </c>
      <c r="G53" s="114"/>
      <c r="H53" s="114"/>
      <c r="I53" s="114"/>
      <c r="J53" s="114"/>
      <c r="K53" s="114"/>
      <c r="L53" s="114"/>
      <c r="M53" s="149"/>
    </row>
    <row r="54" spans="2:13" s="5" customFormat="1" ht="20.25" customHeight="1">
      <c r="B54" s="14"/>
      <c r="C54" s="47"/>
      <c r="D54" s="69"/>
      <c r="E54" s="86" t="s">
        <v>11</v>
      </c>
      <c r="F54" s="115" t="s">
        <v>173</v>
      </c>
      <c r="G54" s="115"/>
      <c r="H54" s="115"/>
      <c r="I54" s="115"/>
      <c r="J54" s="115"/>
      <c r="K54" s="115"/>
      <c r="L54" s="115"/>
      <c r="M54" s="152"/>
    </row>
    <row r="55" spans="2:13" s="5" customFormat="1" ht="18" customHeight="1">
      <c r="B55" s="12" t="s">
        <v>191</v>
      </c>
      <c r="C55" s="46" t="s">
        <v>5</v>
      </c>
      <c r="D55" s="68"/>
      <c r="E55" s="85" t="s">
        <v>11</v>
      </c>
      <c r="F55" s="114" t="s">
        <v>18</v>
      </c>
      <c r="G55" s="114"/>
      <c r="H55" s="114"/>
      <c r="I55" s="114"/>
      <c r="J55" s="114"/>
      <c r="K55" s="114"/>
      <c r="L55" s="114"/>
      <c r="M55" s="149"/>
    </row>
    <row r="56" spans="2:13" s="5" customFormat="1" ht="19.5" customHeight="1">
      <c r="B56" s="14"/>
      <c r="C56" s="47"/>
      <c r="D56" s="69"/>
      <c r="E56" s="86" t="s">
        <v>11</v>
      </c>
      <c r="F56" s="115" t="s">
        <v>223</v>
      </c>
      <c r="G56" s="115"/>
      <c r="H56" s="115"/>
      <c r="I56" s="115"/>
      <c r="J56" s="115"/>
      <c r="K56" s="115"/>
      <c r="L56" s="115"/>
      <c r="M56" s="152"/>
    </row>
    <row r="57" spans="2:13" s="5" customFormat="1" ht="78.75" customHeight="1">
      <c r="B57" s="12" t="s">
        <v>453</v>
      </c>
      <c r="C57" s="41" t="s">
        <v>604</v>
      </c>
      <c r="D57" s="65"/>
      <c r="E57" s="85" t="s">
        <v>11</v>
      </c>
      <c r="F57" s="114" t="s">
        <v>623</v>
      </c>
      <c r="G57" s="114"/>
      <c r="H57" s="114"/>
      <c r="I57" s="114"/>
      <c r="J57" s="114"/>
      <c r="K57" s="114"/>
      <c r="L57" s="114"/>
      <c r="M57" s="149"/>
    </row>
    <row r="58" spans="2:13" s="5" customFormat="1" ht="18" customHeight="1">
      <c r="B58" s="14"/>
      <c r="C58" s="48"/>
      <c r="D58" s="70"/>
      <c r="E58" s="87" t="s">
        <v>11</v>
      </c>
      <c r="F58" s="100" t="s">
        <v>606</v>
      </c>
      <c r="G58" s="100"/>
      <c r="H58" s="100"/>
      <c r="I58" s="100"/>
      <c r="J58" s="100"/>
      <c r="K58" s="100"/>
      <c r="L58" s="100"/>
      <c r="M58" s="137"/>
    </row>
    <row r="59" spans="2:13" s="5" customFormat="1" ht="19.5" customHeight="1">
      <c r="B59" s="18" t="s">
        <v>204</v>
      </c>
      <c r="C59" s="49" t="s">
        <v>208</v>
      </c>
      <c r="D59" s="71"/>
      <c r="E59" s="89" t="s">
        <v>11</v>
      </c>
      <c r="F59" s="114" t="s">
        <v>108</v>
      </c>
      <c r="G59" s="123"/>
      <c r="H59" s="123"/>
      <c r="I59" s="123"/>
      <c r="J59" s="123"/>
      <c r="K59" s="123"/>
      <c r="L59" s="123"/>
      <c r="M59" s="151"/>
    </row>
    <row r="60" spans="2:13" s="5" customFormat="1" ht="19.5" customHeight="1">
      <c r="B60" s="18"/>
      <c r="C60" s="40" t="s">
        <v>211</v>
      </c>
      <c r="D60" s="66"/>
      <c r="E60" s="84" t="s">
        <v>11</v>
      </c>
      <c r="F60" s="98" t="s">
        <v>226</v>
      </c>
      <c r="G60" s="122"/>
      <c r="H60" s="122"/>
      <c r="I60" s="122"/>
      <c r="J60" s="122"/>
      <c r="K60" s="122"/>
      <c r="L60" s="122"/>
      <c r="M60" s="148"/>
    </row>
    <row r="61" spans="2:13" s="5" customFormat="1" ht="18" customHeight="1">
      <c r="B61" s="12" t="s">
        <v>192</v>
      </c>
      <c r="C61" s="41" t="s">
        <v>16</v>
      </c>
      <c r="D61" s="65"/>
      <c r="E61" s="85" t="s">
        <v>11</v>
      </c>
      <c r="F61" s="114" t="s">
        <v>361</v>
      </c>
      <c r="G61" s="114"/>
      <c r="H61" s="114"/>
      <c r="I61" s="114"/>
      <c r="J61" s="114"/>
      <c r="K61" s="114"/>
      <c r="L61" s="114"/>
      <c r="M61" s="149"/>
    </row>
    <row r="62" spans="2:13" ht="18" customHeight="1">
      <c r="B62" s="14"/>
      <c r="C62" s="48"/>
      <c r="D62" s="70"/>
      <c r="E62" s="87" t="s">
        <v>23</v>
      </c>
      <c r="F62" s="100" t="s">
        <v>178</v>
      </c>
      <c r="G62" s="100"/>
      <c r="H62" s="100"/>
      <c r="I62" s="100"/>
      <c r="J62" s="100"/>
      <c r="K62" s="100"/>
      <c r="L62" s="100"/>
      <c r="M62" s="137"/>
    </row>
    <row r="63" spans="2:13" ht="30" customHeight="1">
      <c r="B63" s="12" t="s">
        <v>213</v>
      </c>
      <c r="C63" s="41" t="s">
        <v>21</v>
      </c>
      <c r="D63" s="65"/>
      <c r="E63" s="85" t="s">
        <v>11</v>
      </c>
      <c r="F63" s="114" t="s">
        <v>507</v>
      </c>
      <c r="G63" s="114"/>
      <c r="H63" s="114"/>
      <c r="I63" s="114"/>
      <c r="J63" s="114"/>
      <c r="K63" s="114"/>
      <c r="L63" s="114"/>
      <c r="M63" s="149"/>
    </row>
    <row r="64" spans="2:13" ht="30" customHeight="1">
      <c r="B64" s="14"/>
      <c r="C64" s="48"/>
      <c r="D64" s="70"/>
      <c r="E64" s="86" t="s">
        <v>23</v>
      </c>
      <c r="F64" s="98" t="s">
        <v>381</v>
      </c>
      <c r="G64" s="98"/>
      <c r="H64" s="98"/>
      <c r="I64" s="98"/>
      <c r="J64" s="98"/>
      <c r="K64" s="98"/>
      <c r="L64" s="98"/>
      <c r="M64" s="135"/>
    </row>
    <row r="65" spans="2:13" ht="18" customHeight="1">
      <c r="B65" s="22" t="s">
        <v>467</v>
      </c>
      <c r="C65" s="50" t="s">
        <v>569</v>
      </c>
      <c r="D65" s="72"/>
      <c r="E65" s="90" t="s">
        <v>11</v>
      </c>
      <c r="F65" s="114" t="s">
        <v>616</v>
      </c>
      <c r="G65" s="123"/>
      <c r="H65" s="123"/>
      <c r="I65" s="123"/>
      <c r="J65" s="123"/>
      <c r="K65" s="123"/>
      <c r="L65" s="123"/>
      <c r="M65" s="151"/>
    </row>
    <row r="66" spans="2:13" ht="18" customHeight="1">
      <c r="B66" s="14"/>
      <c r="C66" s="51"/>
      <c r="D66" s="73"/>
      <c r="E66" s="91" t="s">
        <v>11</v>
      </c>
      <c r="F66" s="98" t="s">
        <v>545</v>
      </c>
      <c r="G66" s="122"/>
      <c r="H66" s="122"/>
      <c r="I66" s="122"/>
      <c r="J66" s="122"/>
      <c r="K66" s="122"/>
      <c r="L66" s="122"/>
      <c r="M66" s="148"/>
    </row>
    <row r="67" spans="2:13" ht="18" customHeight="1">
      <c r="B67" s="22" t="s">
        <v>573</v>
      </c>
      <c r="C67" s="50" t="s">
        <v>442</v>
      </c>
      <c r="D67" s="65"/>
      <c r="E67" s="92" t="s">
        <v>11</v>
      </c>
      <c r="F67" s="101" t="s">
        <v>185</v>
      </c>
      <c r="G67" s="124"/>
      <c r="H67" s="124"/>
      <c r="I67" s="124"/>
      <c r="J67" s="124"/>
      <c r="K67" s="124"/>
      <c r="L67" s="124"/>
      <c r="M67" s="153"/>
    </row>
    <row r="68" spans="2:13" ht="18" customHeight="1">
      <c r="B68" s="23"/>
      <c r="C68" s="52"/>
      <c r="D68" s="70"/>
      <c r="E68" s="93"/>
      <c r="F68" s="116"/>
      <c r="G68" s="122"/>
      <c r="H68" s="122"/>
      <c r="I68" s="122"/>
      <c r="J68" s="122"/>
      <c r="K68" s="122"/>
      <c r="L68" s="122"/>
      <c r="M68" s="148"/>
    </row>
    <row r="69" spans="2:13" ht="18" customHeight="1">
      <c r="B69" s="24" t="s">
        <v>129</v>
      </c>
      <c r="C69" s="53" t="s">
        <v>535</v>
      </c>
      <c r="D69" s="59"/>
      <c r="E69" s="78" t="s">
        <v>11</v>
      </c>
      <c r="F69" s="97" t="s">
        <v>71</v>
      </c>
      <c r="G69" s="125"/>
      <c r="H69" s="125"/>
      <c r="I69" s="125"/>
      <c r="J69" s="125"/>
      <c r="K69" s="125"/>
      <c r="L69" s="125"/>
      <c r="M69" s="154"/>
    </row>
    <row r="70" spans="2:13" s="5" customFormat="1" ht="18" customHeight="1">
      <c r="B70" s="24" t="s">
        <v>76</v>
      </c>
      <c r="C70" s="54" t="s">
        <v>138</v>
      </c>
      <c r="D70" s="61"/>
      <c r="E70" s="86" t="s">
        <v>11</v>
      </c>
      <c r="F70" s="98" t="s">
        <v>537</v>
      </c>
      <c r="G70" s="122"/>
      <c r="H70" s="122"/>
      <c r="I70" s="122"/>
      <c r="J70" s="122"/>
      <c r="K70" s="122"/>
      <c r="L70" s="122"/>
      <c r="M70" s="148"/>
    </row>
    <row r="71" spans="2:13" s="5" customFormat="1" ht="18" customHeight="1">
      <c r="B71" s="25" t="s">
        <v>25</v>
      </c>
      <c r="C71" s="54" t="s">
        <v>199</v>
      </c>
      <c r="D71" s="61"/>
      <c r="E71" s="86" t="s">
        <v>11</v>
      </c>
      <c r="F71" s="98" t="s">
        <v>266</v>
      </c>
      <c r="G71" s="122"/>
      <c r="H71" s="122"/>
      <c r="I71" s="122"/>
      <c r="J71" s="122"/>
      <c r="K71" s="122"/>
      <c r="L71" s="122"/>
      <c r="M71" s="148"/>
    </row>
    <row r="72" spans="2:13" s="5" customFormat="1" ht="18" customHeight="1">
      <c r="B72" s="26" t="s">
        <v>605</v>
      </c>
      <c r="C72" s="41"/>
      <c r="D72" s="41"/>
      <c r="E72" s="94"/>
      <c r="F72" s="96"/>
      <c r="G72" s="96"/>
      <c r="H72" s="96"/>
      <c r="I72" s="96"/>
      <c r="J72" s="96"/>
      <c r="K72" s="96"/>
      <c r="L72" s="96"/>
      <c r="M72" s="96"/>
    </row>
    <row r="73" spans="2:13" ht="18" customHeight="1">
      <c r="B73" s="27" t="s">
        <v>438</v>
      </c>
      <c r="D73" s="27"/>
      <c r="E73" s="75"/>
      <c r="F73" s="95"/>
      <c r="G73" s="5"/>
      <c r="H73" s="5"/>
      <c r="I73" s="5"/>
      <c r="J73" s="5"/>
      <c r="K73" s="5"/>
      <c r="L73" s="5"/>
    </row>
    <row r="74" spans="2:13">
      <c r="B74" s="28" t="s">
        <v>329</v>
      </c>
      <c r="C74" s="55"/>
      <c r="D74" s="55"/>
      <c r="E74" s="55"/>
      <c r="F74" s="55"/>
      <c r="G74" s="55"/>
      <c r="H74" s="55"/>
      <c r="I74" s="128" t="s">
        <v>326</v>
      </c>
      <c r="J74" s="55"/>
      <c r="K74" s="5" t="s">
        <v>233</v>
      </c>
      <c r="L74" s="5"/>
    </row>
    <row r="75" spans="2:13">
      <c r="B75" s="29"/>
    </row>
    <row r="76" spans="2:13">
      <c r="B76" s="29"/>
    </row>
    <row r="77" spans="2:13">
      <c r="B77" s="29"/>
    </row>
    <row r="78" spans="2:13">
      <c r="B78" s="29"/>
    </row>
    <row r="79" spans="2:13">
      <c r="B79" s="29"/>
    </row>
  </sheetData>
  <mergeCells count="80">
    <mergeCell ref="C7:D7"/>
    <mergeCell ref="E7:M7"/>
    <mergeCell ref="F8:M8"/>
    <mergeCell ref="C9:D9"/>
    <mergeCell ref="F9:M9"/>
    <mergeCell ref="F10:M10"/>
    <mergeCell ref="F11:M11"/>
    <mergeCell ref="F12:M12"/>
    <mergeCell ref="C13:D13"/>
    <mergeCell ref="F13:M13"/>
    <mergeCell ref="F14:M14"/>
    <mergeCell ref="F15:M15"/>
    <mergeCell ref="F16:M16"/>
    <mergeCell ref="F17:M17"/>
    <mergeCell ref="F18:M18"/>
    <mergeCell ref="F19:M19"/>
    <mergeCell ref="F20:M20"/>
    <mergeCell ref="F21:M21"/>
    <mergeCell ref="F22:M22"/>
    <mergeCell ref="F26:M26"/>
    <mergeCell ref="F27:M27"/>
    <mergeCell ref="F28:M28"/>
    <mergeCell ref="F29:M29"/>
    <mergeCell ref="F30:M30"/>
    <mergeCell ref="F31:M31"/>
    <mergeCell ref="F32:M32"/>
    <mergeCell ref="F33:M33"/>
    <mergeCell ref="F34:M34"/>
    <mergeCell ref="F35:M35"/>
    <mergeCell ref="F36:M36"/>
    <mergeCell ref="H37:K37"/>
    <mergeCell ref="H38:K38"/>
    <mergeCell ref="F39:M39"/>
    <mergeCell ref="F40:M40"/>
    <mergeCell ref="F41:M41"/>
    <mergeCell ref="F42:M42"/>
    <mergeCell ref="F43:M43"/>
    <mergeCell ref="C44:D44"/>
    <mergeCell ref="E44:M44"/>
    <mergeCell ref="C45:D45"/>
    <mergeCell ref="F45:M45"/>
    <mergeCell ref="F46:M46"/>
    <mergeCell ref="F47:M47"/>
    <mergeCell ref="C48:D48"/>
    <mergeCell ref="F48:M48"/>
    <mergeCell ref="F49:M49"/>
    <mergeCell ref="C50:D50"/>
    <mergeCell ref="F50:M50"/>
    <mergeCell ref="F51:M51"/>
    <mergeCell ref="F52:M52"/>
    <mergeCell ref="F53:M53"/>
    <mergeCell ref="F54:M54"/>
    <mergeCell ref="F55:M55"/>
    <mergeCell ref="F56:M56"/>
    <mergeCell ref="C57:D57"/>
    <mergeCell ref="F57:M57"/>
    <mergeCell ref="F58:M58"/>
    <mergeCell ref="C59:D59"/>
    <mergeCell ref="F59:M59"/>
    <mergeCell ref="F60:M60"/>
    <mergeCell ref="C61:D61"/>
    <mergeCell ref="F61:M61"/>
    <mergeCell ref="F62:M62"/>
    <mergeCell ref="C63:D63"/>
    <mergeCell ref="F63:M63"/>
    <mergeCell ref="F64:M64"/>
    <mergeCell ref="F65:M65"/>
    <mergeCell ref="F66:M66"/>
    <mergeCell ref="F70:M70"/>
    <mergeCell ref="F71:M71"/>
    <mergeCell ref="B74:H74"/>
    <mergeCell ref="I74:J74"/>
    <mergeCell ref="C14:D15"/>
    <mergeCell ref="C16:D17"/>
    <mergeCell ref="F37:G38"/>
    <mergeCell ref="L37:M38"/>
    <mergeCell ref="C53:D54"/>
    <mergeCell ref="C55:D56"/>
    <mergeCell ref="C65:D66"/>
    <mergeCell ref="C67:D68"/>
  </mergeCells>
  <phoneticPr fontId="1"/>
  <hyperlinks>
    <hyperlink ref="F33" r:id="rId1"/>
  </hyperlinks>
  <pageMargins left="0.67" right="0.59055118110236227" top="0.39370078740157483" bottom="0.19685039370078741" header="0.51181102362204722" footer="0.51181102362204722"/>
  <pageSetup paperSize="9" scale="95" fitToWidth="1" fitToHeight="1" orientation="portrait" usePrinterDefaults="1" r:id="rId2"/>
  <headerFooter alignWithMargins="0"/>
  <rowBreaks count="1" manualBreakCount="1">
    <brk id="43" max="16383" man="1"/>
  </rowBreaks>
  <drawing r:id="rId3"/>
</worksheet>
</file>

<file path=xl/worksheets/sheet2.xml><?xml version="1.0" encoding="utf-8"?>
<worksheet xmlns:r="http://schemas.openxmlformats.org/officeDocument/2006/relationships" xmlns:mc="http://schemas.openxmlformats.org/markup-compatibility/2006" xmlns="http://schemas.openxmlformats.org/spreadsheetml/2006/main">
  <dimension ref="A1:BG56"/>
  <sheetViews>
    <sheetView showGridLines="0" tabSelected="1" view="pageBreakPreview" zoomScaleSheetLayoutView="100" workbookViewId="0">
      <selection activeCell="H9" sqref="H9"/>
    </sheetView>
  </sheetViews>
  <sheetFormatPr defaultRowHeight="13.5"/>
  <cols>
    <col min="1" max="1" width="3.625" style="5" customWidth="1"/>
    <col min="2" max="5" width="3" style="5" customWidth="1"/>
    <col min="6" max="40" width="2.375" style="5" customWidth="1"/>
    <col min="41" max="45" width="3.375" style="4" customWidth="1"/>
    <col min="46" max="16384" width="9" style="4" customWidth="1"/>
  </cols>
  <sheetData>
    <row r="1" spans="2:59" ht="11.25" customHeight="1">
      <c r="B1" s="156" t="s">
        <v>469</v>
      </c>
      <c r="C1" s="155"/>
      <c r="D1" s="193"/>
      <c r="E1" s="155"/>
      <c r="F1" s="193"/>
      <c r="G1" s="155"/>
      <c r="H1" s="155"/>
      <c r="I1" s="155"/>
      <c r="J1" s="155"/>
      <c r="K1" s="155"/>
      <c r="L1" s="5"/>
      <c r="M1" s="5"/>
      <c r="N1" s="5"/>
      <c r="O1" s="5"/>
      <c r="P1" s="5"/>
      <c r="Q1" s="5"/>
      <c r="R1" s="5"/>
      <c r="S1" s="5"/>
      <c r="T1" s="5"/>
      <c r="U1" s="5"/>
      <c r="V1" s="5"/>
      <c r="W1" s="5"/>
      <c r="X1" s="5"/>
      <c r="Y1" s="5"/>
      <c r="Z1" s="5"/>
      <c r="AA1" s="5"/>
      <c r="AB1" s="5"/>
      <c r="AC1" s="5"/>
      <c r="AD1" s="5"/>
      <c r="AE1" s="5"/>
      <c r="AF1" s="5"/>
      <c r="AG1" s="5"/>
      <c r="AH1" s="5"/>
      <c r="AI1" s="5"/>
      <c r="AJ1" s="5"/>
      <c r="AK1" s="5"/>
      <c r="AL1" s="5"/>
      <c r="AM1" s="5"/>
      <c r="AN1" s="524" t="s">
        <v>272</v>
      </c>
    </row>
    <row r="2" spans="2:59" ht="11.25" customHeight="1">
      <c r="B2" s="5"/>
      <c r="C2" s="155"/>
      <c r="D2" s="193"/>
      <c r="E2" s="155"/>
      <c r="F2" s="193"/>
      <c r="G2" s="155"/>
      <c r="H2" s="155"/>
      <c r="I2" s="155"/>
      <c r="J2" s="155"/>
      <c r="K2" s="15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2:59" ht="18" customHeight="1">
      <c r="B3" s="157" t="s">
        <v>473</v>
      </c>
      <c r="C3" s="175"/>
      <c r="D3" s="175"/>
      <c r="E3" s="175"/>
      <c r="F3" s="175"/>
      <c r="G3" s="175"/>
      <c r="H3" s="175"/>
      <c r="I3" s="175"/>
      <c r="J3" s="175"/>
      <c r="K3" s="175"/>
      <c r="L3" s="175"/>
      <c r="M3" s="175"/>
      <c r="N3" s="157" t="s">
        <v>501</v>
      </c>
      <c r="O3" s="5"/>
      <c r="P3" s="175"/>
      <c r="Q3" s="175"/>
      <c r="R3" s="175"/>
      <c r="S3" s="175"/>
      <c r="T3" s="175"/>
      <c r="U3" s="175"/>
      <c r="V3" s="175"/>
      <c r="W3" s="175"/>
      <c r="X3" s="175"/>
      <c r="Y3" s="175"/>
      <c r="Z3" s="5"/>
      <c r="AA3" s="95"/>
      <c r="AB3" s="95"/>
      <c r="AC3" s="95" t="s">
        <v>615</v>
      </c>
      <c r="AD3" s="156"/>
      <c r="AE3" s="490"/>
      <c r="AF3" s="490"/>
      <c r="AG3" s="95" t="s">
        <v>33</v>
      </c>
      <c r="AH3" s="490"/>
      <c r="AI3" s="490"/>
      <c r="AJ3" s="95" t="s">
        <v>36</v>
      </c>
      <c r="AK3" s="516"/>
      <c r="AL3" s="516"/>
      <c r="AM3" s="95" t="s">
        <v>17</v>
      </c>
      <c r="AN3" s="95"/>
      <c r="AZ3" s="559" t="s">
        <v>474</v>
      </c>
    </row>
    <row r="4" spans="2:59" ht="5.2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4"/>
      <c r="AP4" s="4"/>
      <c r="AQ4" s="4"/>
      <c r="AR4" s="4"/>
    </row>
    <row r="5" spans="2:59" ht="15" customHeight="1">
      <c r="B5" s="158"/>
      <c r="C5" s="158"/>
      <c r="D5" s="158"/>
      <c r="E5" s="158"/>
      <c r="F5" s="158"/>
      <c r="G5" s="158"/>
      <c r="H5" s="158"/>
      <c r="I5" s="158"/>
      <c r="J5" s="158"/>
      <c r="K5" s="158"/>
      <c r="L5" s="158"/>
      <c r="M5" s="158"/>
      <c r="N5" s="340" t="s">
        <v>230</v>
      </c>
      <c r="O5" s="340"/>
      <c r="P5" s="340"/>
      <c r="Q5" s="340"/>
      <c r="R5" s="156"/>
      <c r="S5" s="406"/>
      <c r="T5" s="406"/>
      <c r="U5" s="406"/>
      <c r="V5" s="406"/>
      <c r="W5" s="406"/>
      <c r="X5" s="406"/>
      <c r="Y5" s="406"/>
      <c r="Z5" s="406"/>
      <c r="AA5" s="406"/>
      <c r="AB5" s="406"/>
      <c r="AC5" s="406"/>
      <c r="AD5" s="406"/>
      <c r="AE5" s="406"/>
      <c r="AF5" s="406"/>
      <c r="AG5" s="406"/>
      <c r="AH5" s="406"/>
      <c r="AI5" s="406"/>
      <c r="AJ5" s="406"/>
      <c r="AK5" s="406"/>
      <c r="AL5" s="406"/>
      <c r="AM5" s="406"/>
      <c r="AN5" s="406"/>
      <c r="AO5" s="556" t="s">
        <v>855</v>
      </c>
      <c r="AP5" s="558"/>
      <c r="AQ5" s="558"/>
      <c r="AR5" s="558"/>
      <c r="AZ5" s="560" t="s">
        <v>476</v>
      </c>
      <c r="BA5" s="566" t="s">
        <v>477</v>
      </c>
      <c r="BB5" s="576"/>
      <c r="BC5" s="560" t="s">
        <v>228</v>
      </c>
      <c r="BD5" s="560" t="s">
        <v>481</v>
      </c>
      <c r="BE5" s="560" t="s">
        <v>482</v>
      </c>
      <c r="BF5" s="560" t="s">
        <v>87</v>
      </c>
      <c r="BG5" s="560" t="s">
        <v>240</v>
      </c>
    </row>
    <row r="6" spans="2:59" ht="15" customHeight="1">
      <c r="B6" s="158"/>
      <c r="C6" s="176" t="s">
        <v>401</v>
      </c>
      <c r="D6" s="176"/>
      <c r="E6" s="203" t="s">
        <v>860</v>
      </c>
      <c r="F6" s="203"/>
      <c r="G6" s="203"/>
      <c r="H6" s="176" t="s">
        <v>402</v>
      </c>
      <c r="I6" s="176"/>
      <c r="J6" s="176"/>
      <c r="K6" s="176"/>
      <c r="L6" s="176"/>
      <c r="M6" s="158"/>
      <c r="N6" s="340" t="s">
        <v>215</v>
      </c>
      <c r="O6" s="340"/>
      <c r="P6" s="340"/>
      <c r="Q6" s="340"/>
      <c r="R6" s="156"/>
      <c r="S6" s="156" t="s">
        <v>232</v>
      </c>
      <c r="T6" s="413"/>
      <c r="U6" s="413"/>
      <c r="V6" s="413"/>
      <c r="W6" s="413"/>
      <c r="X6" s="450"/>
      <c r="Y6" s="413"/>
      <c r="Z6" s="413"/>
      <c r="AA6" s="413"/>
      <c r="AB6" s="413"/>
      <c r="AC6" s="413"/>
      <c r="AD6" s="413"/>
      <c r="AE6" s="413"/>
      <c r="AF6" s="413"/>
      <c r="AG6" s="413"/>
      <c r="AH6" s="413"/>
      <c r="AI6" s="413"/>
      <c r="AJ6" s="413"/>
      <c r="AK6" s="413"/>
      <c r="AL6" s="413"/>
      <c r="AM6" s="413"/>
      <c r="AN6" s="413"/>
      <c r="AO6" s="557" t="s">
        <v>438</v>
      </c>
      <c r="AP6" s="557"/>
      <c r="AQ6" s="557"/>
      <c r="AR6" s="557"/>
      <c r="AS6" s="4"/>
      <c r="AZ6" s="561" t="s">
        <v>143</v>
      </c>
      <c r="BA6" s="567" t="s">
        <v>483</v>
      </c>
      <c r="BB6" s="577"/>
      <c r="BC6" s="586" t="s">
        <v>363</v>
      </c>
      <c r="BD6" s="588" t="b">
        <v>0</v>
      </c>
      <c r="BE6" s="560" t="s">
        <v>485</v>
      </c>
      <c r="BF6" s="594">
        <f t="shared" ref="BF6:BF14" si="0">IF(BD6=TRUE,1,0)</f>
        <v>0</v>
      </c>
      <c r="BG6" s="597" t="str">
        <f>IF(AND(BD6=FALSE,BD7=FALSE),"No.3未入力","")</f>
        <v>No.3未入力</v>
      </c>
    </row>
    <row r="7" spans="2:59" ht="15" customHeight="1">
      <c r="B7" s="158"/>
      <c r="C7" s="176"/>
      <c r="D7" s="176"/>
      <c r="E7" s="203"/>
      <c r="F7" s="203"/>
      <c r="G7" s="203"/>
      <c r="H7" s="176"/>
      <c r="I7" s="176"/>
      <c r="J7" s="176"/>
      <c r="K7" s="176"/>
      <c r="L7" s="176"/>
      <c r="M7" s="158"/>
      <c r="N7" s="340" t="s">
        <v>63</v>
      </c>
      <c r="O7" s="340"/>
      <c r="P7" s="340"/>
      <c r="Q7" s="340"/>
      <c r="R7" s="156"/>
      <c r="S7" s="406"/>
      <c r="T7" s="406"/>
      <c r="U7" s="406"/>
      <c r="V7" s="406"/>
      <c r="W7" s="406"/>
      <c r="X7" s="406"/>
      <c r="Y7" s="406"/>
      <c r="Z7" s="406"/>
      <c r="AA7" s="406"/>
      <c r="AB7" s="406"/>
      <c r="AC7" s="394" t="s">
        <v>256</v>
      </c>
      <c r="AD7" s="394"/>
      <c r="AE7" s="394"/>
      <c r="AF7" s="414"/>
      <c r="AG7" s="414"/>
      <c r="AH7" s="414"/>
      <c r="AI7" s="414"/>
      <c r="AJ7" s="414"/>
      <c r="AK7" s="414"/>
      <c r="AL7" s="414"/>
      <c r="AM7" s="414"/>
      <c r="AN7" s="414"/>
      <c r="AO7" s="557"/>
      <c r="AP7" s="557"/>
      <c r="AQ7" s="557"/>
      <c r="AR7" s="557"/>
      <c r="AZ7" s="562"/>
      <c r="BA7" s="568"/>
      <c r="BB7" s="578"/>
      <c r="BC7" s="586" t="s">
        <v>276</v>
      </c>
      <c r="BD7" s="588" t="b">
        <v>0</v>
      </c>
      <c r="BE7" s="560" t="s">
        <v>487</v>
      </c>
      <c r="BF7" s="595">
        <f t="shared" si="0"/>
        <v>0</v>
      </c>
      <c r="BG7" s="597" t="str">
        <f>IF(AND(BD6=TRUE,BD7=TRUE),"No.3重複選択","")</f>
        <v/>
      </c>
    </row>
    <row r="8" spans="2:59" ht="15" customHeight="1">
      <c r="B8" s="158"/>
      <c r="C8" s="158"/>
      <c r="D8" s="158"/>
      <c r="E8" s="158"/>
      <c r="F8" s="158"/>
      <c r="G8" s="158"/>
      <c r="H8" s="158"/>
      <c r="I8" s="158"/>
      <c r="J8" s="158"/>
      <c r="K8" s="158"/>
      <c r="L8" s="158"/>
      <c r="M8" s="158"/>
      <c r="N8" s="341" t="s">
        <v>4</v>
      </c>
      <c r="O8" s="341"/>
      <c r="P8" s="341"/>
      <c r="Q8" s="341"/>
      <c r="R8" s="341"/>
      <c r="S8" s="341"/>
      <c r="T8" s="341"/>
      <c r="U8" s="341"/>
      <c r="V8" s="406"/>
      <c r="W8" s="406"/>
      <c r="X8" s="406"/>
      <c r="Y8" s="406"/>
      <c r="Z8" s="406"/>
      <c r="AA8" s="406"/>
      <c r="AB8" s="406"/>
      <c r="AC8" s="406"/>
      <c r="AD8" s="406"/>
      <c r="AE8" s="406"/>
      <c r="AF8" s="406"/>
      <c r="AG8" s="406"/>
      <c r="AH8" s="406"/>
      <c r="AI8" s="406"/>
      <c r="AJ8" s="406"/>
      <c r="AK8" s="406"/>
      <c r="AL8" s="406"/>
      <c r="AM8" s="406"/>
      <c r="AN8" s="406"/>
      <c r="AO8" s="4"/>
      <c r="AP8" s="4"/>
      <c r="AQ8" s="4"/>
      <c r="AR8" s="4"/>
      <c r="AZ8" s="561" t="s">
        <v>13</v>
      </c>
      <c r="BA8" s="569" t="s">
        <v>488</v>
      </c>
      <c r="BB8" s="579"/>
      <c r="BC8" s="586" t="s">
        <v>365</v>
      </c>
      <c r="BD8" s="588" t="b">
        <v>0</v>
      </c>
      <c r="BE8" s="560" t="s">
        <v>485</v>
      </c>
      <c r="BF8" s="586">
        <f t="shared" si="0"/>
        <v>0</v>
      </c>
      <c r="BG8" s="598" t="str">
        <f>IF(BD6=FALSE,"",IF(AND(BD6=TRUE,OR(BD8=TRUE,BD9=TRUE,BD10=TRUE,BD11=TRUE,BD12=TRUE,BD13=TRUE,BD14=TRUE)),"","No.4未入力"))</f>
        <v/>
      </c>
    </row>
    <row r="9" spans="2:59" ht="15" customHeight="1">
      <c r="B9" s="155"/>
      <c r="C9" s="5"/>
      <c r="D9" s="5"/>
      <c r="E9" s="5"/>
      <c r="F9" s="5"/>
      <c r="G9" s="5"/>
      <c r="H9" s="5"/>
      <c r="I9" s="5"/>
      <c r="J9" s="5"/>
      <c r="K9" s="5"/>
      <c r="L9" s="5"/>
      <c r="M9" s="5"/>
      <c r="N9" s="340" t="s">
        <v>73</v>
      </c>
      <c r="O9" s="340"/>
      <c r="P9" s="340"/>
      <c r="Q9" s="390"/>
      <c r="R9" s="394" t="s">
        <v>395</v>
      </c>
      <c r="S9" s="394"/>
      <c r="T9" s="414"/>
      <c r="U9" s="414"/>
      <c r="V9" s="414"/>
      <c r="W9" s="414"/>
      <c r="X9" s="414"/>
      <c r="Y9" s="414"/>
      <c r="Z9" s="414"/>
      <c r="AA9" s="414"/>
      <c r="AB9" s="95" t="s">
        <v>579</v>
      </c>
      <c r="AC9" s="95"/>
      <c r="AD9" s="414"/>
      <c r="AE9" s="414"/>
      <c r="AF9" s="414"/>
      <c r="AG9" s="414"/>
      <c r="AH9" s="414"/>
      <c r="AI9" s="414"/>
      <c r="AJ9" s="414"/>
      <c r="AK9" s="414"/>
      <c r="AL9" s="414"/>
      <c r="AM9" s="414"/>
      <c r="AN9" s="414"/>
      <c r="AZ9" s="563"/>
      <c r="BA9" s="570"/>
      <c r="BB9" s="580"/>
      <c r="BC9" s="586" t="s">
        <v>214</v>
      </c>
      <c r="BD9" s="588" t="b">
        <v>0</v>
      </c>
      <c r="BE9" s="560" t="s">
        <v>485</v>
      </c>
      <c r="BF9" s="586">
        <f t="shared" si="0"/>
        <v>0</v>
      </c>
      <c r="BG9" s="563"/>
    </row>
    <row r="10" spans="2:59" ht="15" customHeight="1">
      <c r="B10" s="155"/>
      <c r="C10" s="155"/>
      <c r="D10" s="155"/>
      <c r="E10" s="155"/>
      <c r="F10" s="155"/>
      <c r="G10" s="155"/>
      <c r="H10" s="155"/>
      <c r="I10" s="155"/>
      <c r="J10" s="155"/>
      <c r="K10" s="155"/>
      <c r="L10" s="155"/>
      <c r="M10" s="155"/>
      <c r="N10" s="95" t="s">
        <v>580</v>
      </c>
      <c r="O10" s="95"/>
      <c r="P10" s="95"/>
      <c r="Q10" s="95"/>
      <c r="R10" s="95"/>
      <c r="S10" s="95"/>
      <c r="T10" s="95"/>
      <c r="U10" s="95"/>
      <c r="V10" s="95"/>
      <c r="W10" s="414"/>
      <c r="X10" s="414"/>
      <c r="Y10" s="414"/>
      <c r="Z10" s="414"/>
      <c r="AA10" s="414"/>
      <c r="AB10" s="414"/>
      <c r="AC10" s="414"/>
      <c r="AD10" s="414"/>
      <c r="AE10" s="414"/>
      <c r="AF10" s="414"/>
      <c r="AG10" s="414"/>
      <c r="AH10" s="414"/>
      <c r="AI10" s="414"/>
      <c r="AJ10" s="414"/>
      <c r="AK10" s="414"/>
      <c r="AL10" s="414"/>
      <c r="AM10" s="414"/>
      <c r="AN10" s="414"/>
      <c r="AZ10" s="563"/>
      <c r="BA10" s="570"/>
      <c r="BB10" s="580"/>
      <c r="BC10" s="586" t="s">
        <v>366</v>
      </c>
      <c r="BD10" s="588" t="b">
        <v>0</v>
      </c>
      <c r="BE10" s="560" t="s">
        <v>485</v>
      </c>
      <c r="BF10" s="586">
        <f t="shared" si="0"/>
        <v>0</v>
      </c>
      <c r="BG10" s="563"/>
    </row>
    <row r="11" spans="2:59" ht="15" customHeight="1">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Z11" s="563"/>
      <c r="BA11" s="570"/>
      <c r="BB11" s="580"/>
      <c r="BC11" s="586" t="s">
        <v>368</v>
      </c>
      <c r="BD11" s="588" t="b">
        <v>0</v>
      </c>
      <c r="BE11" s="560" t="s">
        <v>485</v>
      </c>
      <c r="BF11" s="586">
        <f t="shared" si="0"/>
        <v>0</v>
      </c>
      <c r="BG11" s="563"/>
    </row>
    <row r="12" spans="2:59" ht="13.5" customHeight="1">
      <c r="B12" s="155"/>
      <c r="C12" s="155" t="s">
        <v>101</v>
      </c>
      <c r="D12" s="155"/>
      <c r="E12" s="204"/>
      <c r="F12" s="204"/>
      <c r="G12" s="155" t="s">
        <v>246</v>
      </c>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Z12" s="563"/>
      <c r="BA12" s="570"/>
      <c r="BB12" s="580"/>
      <c r="BC12" s="586" t="s">
        <v>109</v>
      </c>
      <c r="BD12" s="588" t="b">
        <v>0</v>
      </c>
      <c r="BE12" s="560" t="s">
        <v>485</v>
      </c>
      <c r="BF12" s="586">
        <f t="shared" si="0"/>
        <v>0</v>
      </c>
      <c r="BG12" s="563"/>
    </row>
    <row r="13" spans="2:59" ht="13.5" customHeight="1">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Z13" s="563"/>
      <c r="BA13" s="570"/>
      <c r="BB13" s="580"/>
      <c r="BC13" s="586" t="s">
        <v>370</v>
      </c>
      <c r="BD13" s="588" t="b">
        <v>0</v>
      </c>
      <c r="BE13" s="560" t="s">
        <v>485</v>
      </c>
      <c r="BF13" s="586">
        <f t="shared" si="0"/>
        <v>0</v>
      </c>
      <c r="BG13" s="563"/>
    </row>
    <row r="14" spans="2:59" ht="13.5" customHeight="1">
      <c r="B14" s="160" t="s">
        <v>79</v>
      </c>
      <c r="C14" s="177"/>
      <c r="D14" s="177"/>
      <c r="E14" s="177"/>
      <c r="F14" s="177"/>
      <c r="G14" s="244"/>
      <c r="H14" s="268" t="s">
        <v>69</v>
      </c>
      <c r="I14" s="268"/>
      <c r="J14" s="268"/>
      <c r="K14" s="268"/>
      <c r="L14" s="268"/>
      <c r="M14" s="268"/>
      <c r="N14" s="268"/>
      <c r="O14" s="362" t="s">
        <v>9</v>
      </c>
      <c r="P14" s="378"/>
      <c r="Q14" s="378"/>
      <c r="R14" s="379"/>
      <c r="S14" s="379"/>
      <c r="T14" s="379"/>
      <c r="U14" s="379"/>
      <c r="V14" s="379"/>
      <c r="W14" s="379"/>
      <c r="X14" s="379"/>
      <c r="Y14" s="379"/>
      <c r="Z14" s="379"/>
      <c r="AA14" s="472" t="s">
        <v>104</v>
      </c>
      <c r="AB14" s="472"/>
      <c r="AC14" s="472"/>
      <c r="AD14" s="486"/>
      <c r="AE14" s="486"/>
      <c r="AF14" s="486"/>
      <c r="AG14" s="486"/>
      <c r="AH14" s="486"/>
      <c r="AI14" s="486"/>
      <c r="AJ14" s="486"/>
      <c r="AK14" s="486"/>
      <c r="AL14" s="486"/>
      <c r="AM14" s="486"/>
      <c r="AN14" s="525"/>
      <c r="AZ14" s="562"/>
      <c r="BA14" s="571"/>
      <c r="BB14" s="581"/>
      <c r="BC14" s="586" t="s">
        <v>59</v>
      </c>
      <c r="BD14" s="588" t="b">
        <v>0</v>
      </c>
      <c r="BE14" s="560" t="s">
        <v>485</v>
      </c>
      <c r="BF14" s="586">
        <f t="shared" si="0"/>
        <v>0</v>
      </c>
      <c r="BG14" s="562"/>
    </row>
    <row r="15" spans="2:59" ht="17.25" customHeight="1">
      <c r="B15" s="161" t="s">
        <v>405</v>
      </c>
      <c r="C15" s="178"/>
      <c r="D15" s="178"/>
      <c r="E15" s="178"/>
      <c r="F15" s="178"/>
      <c r="G15" s="178"/>
      <c r="H15" s="178"/>
      <c r="I15" s="178"/>
      <c r="J15" s="178"/>
      <c r="K15" s="178"/>
      <c r="L15" s="178"/>
      <c r="M15" s="178"/>
      <c r="N15" s="342"/>
      <c r="O15" s="363"/>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526"/>
      <c r="AO15" s="4"/>
      <c r="AZ15" s="561" t="s">
        <v>34</v>
      </c>
      <c r="BA15" s="572" t="s">
        <v>195</v>
      </c>
      <c r="BB15" s="582"/>
      <c r="BC15" s="586" t="s">
        <v>489</v>
      </c>
      <c r="BD15" s="589"/>
      <c r="BE15" s="592"/>
      <c r="BF15" s="596" t="str">
        <f>CONCATENATE(O20,Q20,S20,T20,"月")</f>
        <v>年月</v>
      </c>
      <c r="BG15" s="598" t="str">
        <f>IF(AND(BD6=TRUE,O20=""),"No.6未入力","")</f>
        <v/>
      </c>
    </row>
    <row r="16" spans="2:59" ht="17.25" customHeight="1">
      <c r="B16" s="162" t="s">
        <v>140</v>
      </c>
      <c r="C16" s="179"/>
      <c r="D16" s="179"/>
      <c r="E16" s="205"/>
      <c r="F16" s="222" t="s">
        <v>143</v>
      </c>
      <c r="G16" s="245"/>
      <c r="H16" s="269" t="s">
        <v>75</v>
      </c>
      <c r="I16" s="269"/>
      <c r="J16" s="269"/>
      <c r="K16" s="269"/>
      <c r="L16" s="269"/>
      <c r="M16" s="269"/>
      <c r="N16" s="343"/>
      <c r="O16" s="364"/>
      <c r="P16" s="292"/>
      <c r="Q16" s="319" t="s">
        <v>363</v>
      </c>
      <c r="R16" s="292"/>
      <c r="S16" s="292" t="s">
        <v>408</v>
      </c>
      <c r="T16" s="292"/>
      <c r="U16" s="292"/>
      <c r="V16" s="319" t="s">
        <v>276</v>
      </c>
      <c r="W16" s="292"/>
      <c r="X16" s="292"/>
      <c r="Y16" s="292"/>
      <c r="Z16" s="292"/>
      <c r="AA16" s="292"/>
      <c r="AB16" s="292"/>
      <c r="AC16" s="292"/>
      <c r="AD16" s="292"/>
      <c r="AE16" s="292"/>
      <c r="AF16" s="292"/>
      <c r="AG16" s="292"/>
      <c r="AH16" s="292"/>
      <c r="AI16" s="292"/>
      <c r="AJ16" s="292"/>
      <c r="AK16" s="292"/>
      <c r="AL16" s="292"/>
      <c r="AM16" s="292"/>
      <c r="AN16" s="527"/>
      <c r="AO16" s="4"/>
      <c r="AZ16" s="563"/>
      <c r="BA16" s="567" t="s">
        <v>490</v>
      </c>
      <c r="BB16" s="577"/>
      <c r="BC16" s="586" t="s">
        <v>363</v>
      </c>
      <c r="BD16" s="588" t="b">
        <v>0</v>
      </c>
      <c r="BE16" s="560" t="s">
        <v>485</v>
      </c>
      <c r="BF16" s="586">
        <f t="shared" ref="BF16:BF54" si="1">IF(BD16=TRUE,1,0)</f>
        <v>0</v>
      </c>
      <c r="BG16" s="599" t="str">
        <f>IF(BD6=FALSE,"",IF(AND(BD6=TRUE,OR(BD16=TRUE,BD17=TRUE)),"","No6未入力"))</f>
        <v/>
      </c>
    </row>
    <row r="17" spans="1:59" ht="17.25" customHeight="1">
      <c r="A17" s="5"/>
      <c r="B17" s="163"/>
      <c r="C17" s="29"/>
      <c r="D17" s="29"/>
      <c r="E17" s="206"/>
      <c r="F17" s="223" t="s">
        <v>13</v>
      </c>
      <c r="G17" s="246"/>
      <c r="H17" s="270" t="s">
        <v>124</v>
      </c>
      <c r="I17" s="270"/>
      <c r="J17" s="270"/>
      <c r="K17" s="270"/>
      <c r="L17" s="270"/>
      <c r="M17" s="270"/>
      <c r="N17" s="344"/>
      <c r="O17" s="365"/>
      <c r="P17" s="380"/>
      <c r="Q17" s="391" t="s">
        <v>365</v>
      </c>
      <c r="R17" s="380"/>
      <c r="S17" s="380"/>
      <c r="T17" s="380"/>
      <c r="U17" s="380"/>
      <c r="V17" s="380"/>
      <c r="W17" s="391" t="s">
        <v>214</v>
      </c>
      <c r="X17" s="380"/>
      <c r="Y17" s="380"/>
      <c r="Z17" s="380"/>
      <c r="AA17" s="380"/>
      <c r="AB17" s="380"/>
      <c r="AC17" s="391" t="s">
        <v>366</v>
      </c>
      <c r="AD17" s="380"/>
      <c r="AE17" s="380"/>
      <c r="AF17" s="380"/>
      <c r="AG17" s="380"/>
      <c r="AH17" s="391" t="s">
        <v>368</v>
      </c>
      <c r="AI17" s="380"/>
      <c r="AJ17" s="380"/>
      <c r="AK17" s="380"/>
      <c r="AL17" s="391" t="s">
        <v>109</v>
      </c>
      <c r="AM17" s="380"/>
      <c r="AN17" s="528"/>
      <c r="AO17" s="4"/>
      <c r="AZ17" s="562"/>
      <c r="BA17" s="568"/>
      <c r="BB17" s="578"/>
      <c r="BC17" s="586" t="s">
        <v>276</v>
      </c>
      <c r="BD17" s="588" t="b">
        <v>0</v>
      </c>
      <c r="BE17" s="560" t="s">
        <v>487</v>
      </c>
      <c r="BF17" s="586">
        <f t="shared" si="1"/>
        <v>0</v>
      </c>
      <c r="BG17" s="597" t="str">
        <f>IF(AND(BD6=TRUE,BD16=TRUE,BD17=TRUE),"No.6重複選択","")</f>
        <v/>
      </c>
    </row>
    <row r="18" spans="1:59" ht="17.25" customHeight="1">
      <c r="A18" s="5"/>
      <c r="B18" s="163"/>
      <c r="C18" s="29"/>
      <c r="D18" s="29"/>
      <c r="E18" s="206"/>
      <c r="F18" s="224"/>
      <c r="G18" s="247"/>
      <c r="H18" s="271" t="s">
        <v>128</v>
      </c>
      <c r="I18" s="271"/>
      <c r="J18" s="271"/>
      <c r="K18" s="271"/>
      <c r="L18" s="271"/>
      <c r="M18" s="271"/>
      <c r="N18" s="345"/>
      <c r="O18" s="366"/>
      <c r="P18" s="381"/>
      <c r="Q18" s="338" t="s">
        <v>370</v>
      </c>
      <c r="R18" s="381"/>
      <c r="S18" s="381"/>
      <c r="T18" s="381"/>
      <c r="U18" s="381"/>
      <c r="V18" s="381"/>
      <c r="W18" s="338" t="s">
        <v>97</v>
      </c>
      <c r="X18" s="381"/>
      <c r="Y18" s="381"/>
      <c r="Z18" s="468"/>
      <c r="AA18" s="468"/>
      <c r="AB18" s="468"/>
      <c r="AC18" s="468"/>
      <c r="AD18" s="468"/>
      <c r="AE18" s="468"/>
      <c r="AF18" s="468"/>
      <c r="AG18" s="468"/>
      <c r="AH18" s="468"/>
      <c r="AI18" s="468"/>
      <c r="AJ18" s="468"/>
      <c r="AK18" s="468"/>
      <c r="AL18" s="468"/>
      <c r="AM18" s="468"/>
      <c r="AN18" s="529" t="s">
        <v>410</v>
      </c>
      <c r="AO18" s="4"/>
      <c r="AZ18" s="561" t="s">
        <v>147</v>
      </c>
      <c r="BA18" s="561" t="s">
        <v>493</v>
      </c>
      <c r="BB18" s="561" t="s">
        <v>419</v>
      </c>
      <c r="BC18" s="586" t="s">
        <v>88</v>
      </c>
      <c r="BD18" s="588" t="b">
        <v>0</v>
      </c>
      <c r="BE18" s="560" t="s">
        <v>542</v>
      </c>
      <c r="BF18" s="586">
        <f t="shared" si="1"/>
        <v>0</v>
      </c>
      <c r="BG18" s="598" t="str">
        <f>IF(AND(BD18=TRUE,BD19=TRUE),"No.7重複選択","")</f>
        <v/>
      </c>
    </row>
    <row r="19" spans="1:59" ht="17.25" customHeight="1">
      <c r="A19" s="5"/>
      <c r="B19" s="163"/>
      <c r="C19" s="29"/>
      <c r="D19" s="29"/>
      <c r="E19" s="206"/>
      <c r="F19" s="225" t="s">
        <v>146</v>
      </c>
      <c r="G19" s="248"/>
      <c r="H19" s="272" t="s">
        <v>83</v>
      </c>
      <c r="I19" s="272"/>
      <c r="J19" s="272"/>
      <c r="K19" s="272"/>
      <c r="L19" s="272"/>
      <c r="M19" s="272"/>
      <c r="N19" s="346"/>
      <c r="O19" s="367"/>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530"/>
      <c r="AO19" s="4"/>
      <c r="AZ19" s="563"/>
      <c r="BA19" s="563"/>
      <c r="BB19" s="563"/>
      <c r="BC19" s="586" t="s">
        <v>57</v>
      </c>
      <c r="BD19" s="588" t="b">
        <v>0</v>
      </c>
      <c r="BE19" s="560" t="s">
        <v>543</v>
      </c>
      <c r="BF19" s="586">
        <f t="shared" si="1"/>
        <v>0</v>
      </c>
      <c r="BG19" s="598" t="str">
        <f>IF(AND(COUNTA(K23)&gt;=1,BD18=FALSE,BD19=FALSE),"No.7未入力","")</f>
        <v/>
      </c>
    </row>
    <row r="20" spans="1:59" ht="17.25" customHeight="1">
      <c r="A20" s="5"/>
      <c r="B20" s="164"/>
      <c r="C20" s="180"/>
      <c r="D20" s="180"/>
      <c r="E20" s="207"/>
      <c r="F20" s="223" t="s">
        <v>34</v>
      </c>
      <c r="G20" s="246"/>
      <c r="H20" s="272" t="s">
        <v>53</v>
      </c>
      <c r="I20" s="272"/>
      <c r="J20" s="272"/>
      <c r="K20" s="272"/>
      <c r="L20" s="272"/>
      <c r="M20" s="272"/>
      <c r="N20" s="346"/>
      <c r="O20" s="368"/>
      <c r="P20" s="383"/>
      <c r="Q20" s="383"/>
      <c r="R20" s="383"/>
      <c r="S20" s="407" t="s">
        <v>412</v>
      </c>
      <c r="T20" s="383"/>
      <c r="U20" s="383"/>
      <c r="V20" s="423" t="s">
        <v>414</v>
      </c>
      <c r="W20" s="423"/>
      <c r="X20" s="451"/>
      <c r="Y20" s="461" t="s">
        <v>61</v>
      </c>
      <c r="Z20" s="423"/>
      <c r="AA20" s="423"/>
      <c r="AB20" s="423"/>
      <c r="AC20" s="423"/>
      <c r="AD20" s="423"/>
      <c r="AE20" s="451"/>
      <c r="AF20" s="385"/>
      <c r="AG20" s="385"/>
      <c r="AH20" s="253" t="s">
        <v>32</v>
      </c>
      <c r="AI20" s="385"/>
      <c r="AJ20" s="385" t="s">
        <v>408</v>
      </c>
      <c r="AK20" s="385"/>
      <c r="AL20" s="385"/>
      <c r="AM20" s="253" t="s">
        <v>409</v>
      </c>
      <c r="AN20" s="531"/>
      <c r="AO20" s="4"/>
      <c r="AZ20" s="563"/>
      <c r="BA20" s="563"/>
      <c r="BB20" s="563"/>
      <c r="BC20" s="586" t="s">
        <v>156</v>
      </c>
      <c r="BD20" s="588" t="b">
        <v>0</v>
      </c>
      <c r="BE20" s="560" t="s">
        <v>542</v>
      </c>
      <c r="BF20" s="586">
        <f t="shared" si="1"/>
        <v>0</v>
      </c>
      <c r="BG20" s="598" t="str">
        <f>IF(AND(BD20=TRUE,BD21=TRUE),"No.7重複選択","")</f>
        <v/>
      </c>
    </row>
    <row r="21" spans="1:59" ht="17.25" customHeight="1">
      <c r="A21" s="155"/>
      <c r="B21" s="162" t="s">
        <v>425</v>
      </c>
      <c r="C21" s="181"/>
      <c r="D21" s="181"/>
      <c r="E21" s="208"/>
      <c r="F21" s="226" t="s">
        <v>147</v>
      </c>
      <c r="G21" s="249"/>
      <c r="H21" s="273" t="s">
        <v>20</v>
      </c>
      <c r="I21" s="273"/>
      <c r="J21" s="27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532"/>
      <c r="AO21" s="4"/>
      <c r="AZ21" s="563"/>
      <c r="BA21" s="563"/>
      <c r="BB21" s="562"/>
      <c r="BC21" s="586" t="s">
        <v>85</v>
      </c>
      <c r="BD21" s="588" t="b">
        <v>0</v>
      </c>
      <c r="BE21" s="560" t="s">
        <v>543</v>
      </c>
      <c r="BF21" s="586">
        <f t="shared" si="1"/>
        <v>0</v>
      </c>
      <c r="BG21" s="598" t="str">
        <f>IF(AND(COUNTA(K23)&gt;=1,BD20=FALSE,BD21=FALSE),"No.7未入力","")</f>
        <v/>
      </c>
    </row>
    <row r="22" spans="1:59" s="155" customFormat="1" ht="17.25" customHeight="1">
      <c r="B22" s="165" t="s">
        <v>415</v>
      </c>
      <c r="C22" s="182"/>
      <c r="D22" s="182"/>
      <c r="E22" s="209"/>
      <c r="F22" s="227" t="s">
        <v>82</v>
      </c>
      <c r="G22" s="250"/>
      <c r="H22" s="250"/>
      <c r="I22" s="250"/>
      <c r="J22" s="250"/>
      <c r="K22" s="250"/>
      <c r="L22" s="250"/>
      <c r="M22" s="227" t="s">
        <v>45</v>
      </c>
      <c r="N22" s="250"/>
      <c r="O22" s="250"/>
      <c r="P22" s="250"/>
      <c r="Q22" s="250"/>
      <c r="R22" s="250"/>
      <c r="S22" s="250"/>
      <c r="T22" s="250"/>
      <c r="U22" s="250"/>
      <c r="V22" s="227" t="s">
        <v>37</v>
      </c>
      <c r="W22" s="250"/>
      <c r="X22" s="250"/>
      <c r="Y22" s="250"/>
      <c r="Z22" s="250"/>
      <c r="AA22" s="250"/>
      <c r="AB22" s="250"/>
      <c r="AC22" s="250"/>
      <c r="AD22" s="250"/>
      <c r="AE22" s="491"/>
      <c r="AF22" s="227" t="s">
        <v>26</v>
      </c>
      <c r="AG22" s="250"/>
      <c r="AH22" s="250"/>
      <c r="AI22" s="250"/>
      <c r="AJ22" s="250"/>
      <c r="AK22" s="250"/>
      <c r="AL22" s="250"/>
      <c r="AM22" s="250"/>
      <c r="AN22" s="533"/>
      <c r="AZ22" s="563"/>
      <c r="BA22" s="563"/>
      <c r="BB22" s="561" t="s">
        <v>420</v>
      </c>
      <c r="BC22" s="586" t="s">
        <v>88</v>
      </c>
      <c r="BD22" s="588" t="b">
        <v>0</v>
      </c>
      <c r="BE22" s="560" t="s">
        <v>542</v>
      </c>
      <c r="BF22" s="586">
        <f t="shared" si="1"/>
        <v>0</v>
      </c>
      <c r="BG22" s="598" t="str">
        <f>IF(AND(BD22=TRUE,BD23=TRUE),"No.7重複選択","")</f>
        <v/>
      </c>
    </row>
    <row r="23" spans="1:59" s="155" customFormat="1" ht="17.25" customHeight="1">
      <c r="B23" s="166"/>
      <c r="C23" s="183"/>
      <c r="D23" s="183"/>
      <c r="E23" s="183"/>
      <c r="F23" s="228" t="s">
        <v>419</v>
      </c>
      <c r="G23" s="251"/>
      <c r="H23" s="251"/>
      <c r="I23" s="251"/>
      <c r="J23" s="251"/>
      <c r="K23" s="251"/>
      <c r="L23" s="251"/>
      <c r="M23" s="327"/>
      <c r="N23" s="347"/>
      <c r="O23" s="347"/>
      <c r="P23" s="347"/>
      <c r="Q23" s="347"/>
      <c r="R23" s="347"/>
      <c r="S23" s="347"/>
      <c r="T23" s="347"/>
      <c r="U23" s="347"/>
      <c r="V23" s="424"/>
      <c r="W23" s="441" t="s">
        <v>371</v>
      </c>
      <c r="X23" s="452"/>
      <c r="Y23" s="452"/>
      <c r="Z23" s="452"/>
      <c r="AA23" s="473"/>
      <c r="AB23" s="473"/>
      <c r="AC23" s="480" t="s">
        <v>57</v>
      </c>
      <c r="AD23" s="473"/>
      <c r="AE23" s="492"/>
      <c r="AF23" s="386"/>
      <c r="AG23" s="290" t="s">
        <v>182</v>
      </c>
      <c r="AH23" s="290"/>
      <c r="AI23" s="290"/>
      <c r="AJ23" s="386"/>
      <c r="AK23" s="517" t="s">
        <v>85</v>
      </c>
      <c r="AL23" s="517"/>
      <c r="AM23" s="517"/>
      <c r="AN23" s="534"/>
      <c r="AZ23" s="564"/>
      <c r="BA23" s="564"/>
      <c r="BB23" s="563"/>
      <c r="BC23" s="586" t="s">
        <v>57</v>
      </c>
      <c r="BD23" s="590" t="b">
        <v>0</v>
      </c>
      <c r="BE23" s="560" t="s">
        <v>543</v>
      </c>
      <c r="BF23" s="586">
        <f t="shared" si="1"/>
        <v>0</v>
      </c>
      <c r="BG23" s="598" t="str">
        <f>IF(AND(COUNTA(K24)&gt;=1,BD22=FALSE,BD23=FALSE),"No.7未入力","")</f>
        <v/>
      </c>
    </row>
    <row r="24" spans="1:59" s="155" customFormat="1" ht="18" customHeight="1">
      <c r="B24" s="166"/>
      <c r="C24" s="183"/>
      <c r="D24" s="183"/>
      <c r="E24" s="183"/>
      <c r="F24" s="229" t="s">
        <v>420</v>
      </c>
      <c r="G24" s="252"/>
      <c r="H24" s="252"/>
      <c r="I24" s="252"/>
      <c r="J24" s="252"/>
      <c r="K24" s="252"/>
      <c r="L24" s="252"/>
      <c r="M24" s="328"/>
      <c r="N24" s="348"/>
      <c r="O24" s="348"/>
      <c r="P24" s="348"/>
      <c r="Q24" s="348"/>
      <c r="R24" s="348"/>
      <c r="S24" s="348"/>
      <c r="T24" s="348"/>
      <c r="U24" s="348"/>
      <c r="V24" s="425"/>
      <c r="W24" s="442" t="s">
        <v>371</v>
      </c>
      <c r="X24" s="453"/>
      <c r="Y24" s="453"/>
      <c r="Z24" s="453"/>
      <c r="AA24" s="474"/>
      <c r="AB24" s="474"/>
      <c r="AC24" s="481" t="s">
        <v>57</v>
      </c>
      <c r="AD24" s="474"/>
      <c r="AE24" s="493"/>
      <c r="AF24" s="503"/>
      <c r="AG24" s="506" t="s">
        <v>182</v>
      </c>
      <c r="AH24" s="506"/>
      <c r="AI24" s="506"/>
      <c r="AJ24" s="503"/>
      <c r="AK24" s="252" t="s">
        <v>85</v>
      </c>
      <c r="AL24" s="252"/>
      <c r="AM24" s="252"/>
      <c r="AN24" s="535"/>
      <c r="AZ24" s="563"/>
      <c r="BA24" s="563"/>
      <c r="BB24" s="563"/>
      <c r="BC24" s="586" t="s">
        <v>156</v>
      </c>
      <c r="BD24" s="588" t="b">
        <v>0</v>
      </c>
      <c r="BE24" s="560" t="s">
        <v>542</v>
      </c>
      <c r="BF24" s="586">
        <f t="shared" si="1"/>
        <v>0</v>
      </c>
      <c r="BG24" s="598" t="str">
        <f>IF(AND(BD24=TRUE,BD25=TRUE),"No.7重複選択","")</f>
        <v/>
      </c>
    </row>
    <row r="25" spans="1:59" s="155" customFormat="1" ht="18" customHeight="1">
      <c r="B25" s="167"/>
      <c r="C25" s="184"/>
      <c r="D25" s="184"/>
      <c r="E25" s="184"/>
      <c r="F25" s="229" t="s">
        <v>422</v>
      </c>
      <c r="G25" s="252"/>
      <c r="H25" s="252"/>
      <c r="I25" s="252"/>
      <c r="J25" s="252"/>
      <c r="K25" s="252"/>
      <c r="L25" s="252"/>
      <c r="M25" s="328"/>
      <c r="N25" s="348"/>
      <c r="O25" s="348"/>
      <c r="P25" s="348"/>
      <c r="Q25" s="348"/>
      <c r="R25" s="348"/>
      <c r="S25" s="348"/>
      <c r="T25" s="348"/>
      <c r="U25" s="348"/>
      <c r="V25" s="425"/>
      <c r="W25" s="442" t="s">
        <v>371</v>
      </c>
      <c r="X25" s="453"/>
      <c r="Y25" s="453"/>
      <c r="Z25" s="453"/>
      <c r="AA25" s="474"/>
      <c r="AB25" s="474"/>
      <c r="AC25" s="481" t="s">
        <v>57</v>
      </c>
      <c r="AD25" s="474"/>
      <c r="AE25" s="493"/>
      <c r="AF25" s="503"/>
      <c r="AG25" s="506" t="s">
        <v>182</v>
      </c>
      <c r="AH25" s="506"/>
      <c r="AI25" s="506"/>
      <c r="AJ25" s="503"/>
      <c r="AK25" s="252" t="s">
        <v>85</v>
      </c>
      <c r="AL25" s="252"/>
      <c r="AM25" s="252"/>
      <c r="AN25" s="535"/>
      <c r="AZ25" s="564"/>
      <c r="BA25" s="564"/>
      <c r="BB25" s="562"/>
      <c r="BC25" s="586" t="s">
        <v>85</v>
      </c>
      <c r="BD25" s="590" t="b">
        <v>0</v>
      </c>
      <c r="BE25" s="560" t="s">
        <v>543</v>
      </c>
      <c r="BF25" s="586">
        <f t="shared" si="1"/>
        <v>0</v>
      </c>
      <c r="BG25" s="598" t="str">
        <f>IF(AND(COUNTA(K24)&gt;=1,BD24=FALSE,BD25=FALSE),"No.7未入力","")</f>
        <v/>
      </c>
    </row>
    <row r="26" spans="1:59" s="155" customFormat="1" ht="18" customHeight="1">
      <c r="B26" s="167"/>
      <c r="C26" s="184"/>
      <c r="D26" s="184"/>
      <c r="E26" s="184"/>
      <c r="F26" s="230" t="s">
        <v>170</v>
      </c>
      <c r="G26" s="253"/>
      <c r="H26" s="253"/>
      <c r="I26" s="253"/>
      <c r="J26" s="253"/>
      <c r="K26" s="253"/>
      <c r="L26" s="253"/>
      <c r="M26" s="329"/>
      <c r="N26" s="349"/>
      <c r="O26" s="349"/>
      <c r="P26" s="349"/>
      <c r="Q26" s="349"/>
      <c r="R26" s="349"/>
      <c r="S26" s="349"/>
      <c r="T26" s="349"/>
      <c r="U26" s="349"/>
      <c r="V26" s="426"/>
      <c r="W26" s="443" t="s">
        <v>371</v>
      </c>
      <c r="X26" s="454"/>
      <c r="Y26" s="454"/>
      <c r="Z26" s="454"/>
      <c r="AA26" s="475"/>
      <c r="AB26" s="475"/>
      <c r="AC26" s="482" t="s">
        <v>57</v>
      </c>
      <c r="AD26" s="475"/>
      <c r="AE26" s="494"/>
      <c r="AF26" s="420"/>
      <c r="AG26" s="289" t="s">
        <v>182</v>
      </c>
      <c r="AH26" s="289"/>
      <c r="AI26" s="289"/>
      <c r="AJ26" s="420"/>
      <c r="AK26" s="518" t="s">
        <v>85</v>
      </c>
      <c r="AL26" s="518"/>
      <c r="AM26" s="518"/>
      <c r="AN26" s="536"/>
      <c r="AZ26" s="563"/>
      <c r="BA26" s="563"/>
      <c r="BB26" s="561" t="s">
        <v>422</v>
      </c>
      <c r="BC26" s="586" t="s">
        <v>88</v>
      </c>
      <c r="BD26" s="588" t="b">
        <v>0</v>
      </c>
      <c r="BE26" s="560" t="s">
        <v>542</v>
      </c>
      <c r="BF26" s="586">
        <f t="shared" si="1"/>
        <v>0</v>
      </c>
      <c r="BG26" s="598" t="str">
        <f>IF(AND(BD26=TRUE,BD27=TRUE),"No.7重複選択","")</f>
        <v/>
      </c>
    </row>
    <row r="27" spans="1:59" s="155" customFormat="1" ht="18" customHeight="1">
      <c r="B27" s="167"/>
      <c r="C27" s="184"/>
      <c r="D27" s="184"/>
      <c r="E27" s="184"/>
      <c r="F27" s="231" t="s">
        <v>14</v>
      </c>
      <c r="G27" s="254"/>
      <c r="H27" s="254"/>
      <c r="I27" s="254"/>
      <c r="J27" s="254"/>
      <c r="K27" s="254"/>
      <c r="L27" s="254"/>
      <c r="M27" s="327"/>
      <c r="N27" s="347"/>
      <c r="O27" s="347"/>
      <c r="P27" s="347"/>
      <c r="Q27" s="347"/>
      <c r="R27" s="347"/>
      <c r="S27" s="347"/>
      <c r="T27" s="347"/>
      <c r="U27" s="347"/>
      <c r="V27" s="424"/>
      <c r="W27" s="441" t="s">
        <v>371</v>
      </c>
      <c r="X27" s="452"/>
      <c r="Y27" s="452"/>
      <c r="Z27" s="452"/>
      <c r="AA27" s="473"/>
      <c r="AB27" s="473"/>
      <c r="AC27" s="480" t="s">
        <v>57</v>
      </c>
      <c r="AD27" s="473"/>
      <c r="AE27" s="492"/>
      <c r="AF27" s="386"/>
      <c r="AG27" s="290" t="s">
        <v>182</v>
      </c>
      <c r="AH27" s="290"/>
      <c r="AI27" s="290"/>
      <c r="AJ27" s="386"/>
      <c r="AK27" s="517" t="s">
        <v>85</v>
      </c>
      <c r="AL27" s="517"/>
      <c r="AM27" s="517"/>
      <c r="AN27" s="534"/>
      <c r="AZ27" s="564"/>
      <c r="BA27" s="564"/>
      <c r="BB27" s="563"/>
      <c r="BC27" s="586" t="s">
        <v>57</v>
      </c>
      <c r="BD27" s="590" t="b">
        <v>0</v>
      </c>
      <c r="BE27" s="560" t="s">
        <v>543</v>
      </c>
      <c r="BF27" s="586">
        <f t="shared" si="1"/>
        <v>0</v>
      </c>
      <c r="BG27" s="598" t="str">
        <f>IF(AND(COUNTA(K25)&gt;=1,BD26=FALSE,BD27=FALSE),"No.7未入力","")</f>
        <v/>
      </c>
    </row>
    <row r="28" spans="1:59" s="155" customFormat="1" ht="18" customHeight="1">
      <c r="B28" s="167"/>
      <c r="C28" s="184"/>
      <c r="D28" s="184"/>
      <c r="E28" s="184"/>
      <c r="F28" s="232" t="s">
        <v>424</v>
      </c>
      <c r="G28" s="255"/>
      <c r="H28" s="255"/>
      <c r="I28" s="255"/>
      <c r="J28" s="255"/>
      <c r="K28" s="255"/>
      <c r="L28" s="255"/>
      <c r="M28" s="330"/>
      <c r="N28" s="350"/>
      <c r="O28" s="350"/>
      <c r="P28" s="350"/>
      <c r="Q28" s="350"/>
      <c r="R28" s="350"/>
      <c r="S28" s="350"/>
      <c r="T28" s="350"/>
      <c r="U28" s="350"/>
      <c r="V28" s="427"/>
      <c r="W28" s="444" t="s">
        <v>371</v>
      </c>
      <c r="X28" s="28"/>
      <c r="Y28" s="28"/>
      <c r="Z28" s="28"/>
      <c r="AA28" s="476"/>
      <c r="AB28" s="476"/>
      <c r="AC28" s="319" t="s">
        <v>57</v>
      </c>
      <c r="AD28" s="476"/>
      <c r="AE28" s="495"/>
      <c r="AF28" s="504"/>
      <c r="AG28" s="507" t="s">
        <v>182</v>
      </c>
      <c r="AH28" s="507"/>
      <c r="AI28" s="507"/>
      <c r="AJ28" s="504"/>
      <c r="AK28" s="251" t="s">
        <v>85</v>
      </c>
      <c r="AL28" s="251"/>
      <c r="AM28" s="251"/>
      <c r="AN28" s="537"/>
      <c r="AZ28" s="563"/>
      <c r="BA28" s="563"/>
      <c r="BB28" s="563"/>
      <c r="BC28" s="586" t="s">
        <v>156</v>
      </c>
      <c r="BD28" s="588" t="b">
        <v>0</v>
      </c>
      <c r="BE28" s="560" t="s">
        <v>542</v>
      </c>
      <c r="BF28" s="586">
        <f t="shared" si="1"/>
        <v>0</v>
      </c>
      <c r="BG28" s="598" t="str">
        <f>IF(AND(BD28=TRUE,BD29=TRUE),"No.7重複選択","")</f>
        <v/>
      </c>
    </row>
    <row r="29" spans="1:59" s="155" customFormat="1" ht="18" customHeight="1">
      <c r="B29" s="167"/>
      <c r="C29" s="184"/>
      <c r="D29" s="184"/>
      <c r="E29" s="184"/>
      <c r="F29" s="233" t="s">
        <v>48</v>
      </c>
      <c r="G29" s="256"/>
      <c r="H29" s="274" t="s">
        <v>429</v>
      </c>
      <c r="I29" s="274"/>
      <c r="J29" s="274"/>
      <c r="K29" s="274"/>
      <c r="L29" s="313"/>
      <c r="M29" s="331" t="s">
        <v>88</v>
      </c>
      <c r="N29" s="331"/>
      <c r="O29" s="331"/>
      <c r="P29" s="331"/>
      <c r="Q29" s="331"/>
      <c r="R29" s="395" t="s">
        <v>57</v>
      </c>
      <c r="S29" s="331"/>
      <c r="T29" s="331"/>
      <c r="U29" s="331"/>
      <c r="V29" s="428"/>
      <c r="W29" s="445" t="s">
        <v>86</v>
      </c>
      <c r="X29" s="445"/>
      <c r="Y29" s="445"/>
      <c r="Z29" s="445"/>
      <c r="AA29" s="445"/>
      <c r="AB29" s="445"/>
      <c r="AC29" s="395" t="s">
        <v>430</v>
      </c>
      <c r="AD29" s="331"/>
      <c r="AE29" s="331"/>
      <c r="AF29" s="331"/>
      <c r="AG29" s="331"/>
      <c r="AH29" s="428"/>
      <c r="AI29" s="445" t="s">
        <v>56</v>
      </c>
      <c r="AJ29" s="445"/>
      <c r="AK29" s="445"/>
      <c r="AL29" s="445"/>
      <c r="AM29" s="445"/>
      <c r="AN29" s="538"/>
      <c r="AZ29" s="564"/>
      <c r="BA29" s="564"/>
      <c r="BB29" s="562"/>
      <c r="BC29" s="586" t="s">
        <v>85</v>
      </c>
      <c r="BD29" s="590" t="b">
        <v>0</v>
      </c>
      <c r="BE29" s="560" t="s">
        <v>543</v>
      </c>
      <c r="BF29" s="586">
        <f t="shared" si="1"/>
        <v>0</v>
      </c>
      <c r="BG29" s="598" t="str">
        <f>IF(AND(COUNTA(K25)&gt;=1,BD28=FALSE,BD29=FALSE),"No.7未入力","")</f>
        <v/>
      </c>
    </row>
    <row r="30" spans="1:59" s="155" customFormat="1" ht="17.25" customHeight="1">
      <c r="B30" s="167"/>
      <c r="C30" s="184"/>
      <c r="D30" s="184"/>
      <c r="E30" s="184"/>
      <c r="F30" s="234" t="s">
        <v>40</v>
      </c>
      <c r="G30" s="257"/>
      <c r="H30" s="257"/>
      <c r="I30" s="257"/>
      <c r="J30" s="288" t="s">
        <v>156</v>
      </c>
      <c r="K30" s="288"/>
      <c r="L30" s="314"/>
      <c r="M30" s="332" t="s">
        <v>261</v>
      </c>
      <c r="N30" s="351"/>
      <c r="O30" s="351"/>
      <c r="P30" s="384" t="s">
        <v>410</v>
      </c>
      <c r="Q30" s="259" t="s">
        <v>131</v>
      </c>
      <c r="R30" s="396" t="s">
        <v>261</v>
      </c>
      <c r="S30" s="351"/>
      <c r="T30" s="351"/>
      <c r="U30" s="384" t="s">
        <v>410</v>
      </c>
      <c r="V30" s="429" t="s">
        <v>131</v>
      </c>
      <c r="W30" s="332" t="s">
        <v>261</v>
      </c>
      <c r="X30" s="455"/>
      <c r="Y30" s="455"/>
      <c r="Z30" s="455"/>
      <c r="AA30" s="384" t="s">
        <v>410</v>
      </c>
      <c r="AB30" s="477" t="s">
        <v>131</v>
      </c>
      <c r="AC30" s="396" t="s">
        <v>261</v>
      </c>
      <c r="AD30" s="455"/>
      <c r="AE30" s="455"/>
      <c r="AF30" s="455"/>
      <c r="AG30" s="384" t="s">
        <v>410</v>
      </c>
      <c r="AH30" s="429" t="s">
        <v>131</v>
      </c>
      <c r="AI30" s="332" t="s">
        <v>261</v>
      </c>
      <c r="AJ30" s="455"/>
      <c r="AK30" s="455"/>
      <c r="AL30" s="455"/>
      <c r="AM30" s="384" t="s">
        <v>410</v>
      </c>
      <c r="AN30" s="539" t="s">
        <v>131</v>
      </c>
      <c r="AZ30" s="563"/>
      <c r="BA30" s="563"/>
      <c r="BB30" s="561" t="s">
        <v>170</v>
      </c>
      <c r="BC30" s="586" t="s">
        <v>88</v>
      </c>
      <c r="BD30" s="588" t="b">
        <v>0</v>
      </c>
      <c r="BE30" s="560" t="s">
        <v>542</v>
      </c>
      <c r="BF30" s="586">
        <f t="shared" si="1"/>
        <v>0</v>
      </c>
      <c r="BG30" s="598" t="str">
        <f>IF(AND(BD30=TRUE,BD31=TRUE),"No.7重複選択","")</f>
        <v/>
      </c>
    </row>
    <row r="31" spans="1:59" s="155" customFormat="1" ht="17.25" customHeight="1">
      <c r="B31" s="167"/>
      <c r="C31" s="184"/>
      <c r="D31" s="184"/>
      <c r="E31" s="184"/>
      <c r="F31" s="235"/>
      <c r="G31" s="258"/>
      <c r="H31" s="258"/>
      <c r="I31" s="258"/>
      <c r="J31" s="289" t="s">
        <v>85</v>
      </c>
      <c r="K31" s="289"/>
      <c r="L31" s="315"/>
      <c r="M31" s="333" t="s">
        <v>261</v>
      </c>
      <c r="N31" s="352"/>
      <c r="O31" s="352"/>
      <c r="P31" s="385" t="s">
        <v>410</v>
      </c>
      <c r="Q31" s="255" t="s">
        <v>131</v>
      </c>
      <c r="R31" s="397" t="s">
        <v>261</v>
      </c>
      <c r="S31" s="352"/>
      <c r="T31" s="352"/>
      <c r="U31" s="420" t="s">
        <v>410</v>
      </c>
      <c r="V31" s="430" t="s">
        <v>131</v>
      </c>
      <c r="W31" s="333" t="s">
        <v>261</v>
      </c>
      <c r="X31" s="456"/>
      <c r="Y31" s="456"/>
      <c r="Z31" s="456"/>
      <c r="AA31" s="385" t="s">
        <v>410</v>
      </c>
      <c r="AB31" s="478" t="s">
        <v>131</v>
      </c>
      <c r="AC31" s="397" t="s">
        <v>261</v>
      </c>
      <c r="AD31" s="456"/>
      <c r="AE31" s="456"/>
      <c r="AF31" s="456"/>
      <c r="AG31" s="420" t="s">
        <v>410</v>
      </c>
      <c r="AH31" s="430" t="s">
        <v>131</v>
      </c>
      <c r="AI31" s="333" t="s">
        <v>261</v>
      </c>
      <c r="AJ31" s="456"/>
      <c r="AK31" s="456"/>
      <c r="AL31" s="456"/>
      <c r="AM31" s="385" t="s">
        <v>410</v>
      </c>
      <c r="AN31" s="540" t="s">
        <v>131</v>
      </c>
      <c r="AZ31" s="564"/>
      <c r="BA31" s="564"/>
      <c r="BB31" s="563"/>
      <c r="BC31" s="586" t="s">
        <v>57</v>
      </c>
      <c r="BD31" s="590" t="b">
        <v>0</v>
      </c>
      <c r="BE31" s="560" t="s">
        <v>543</v>
      </c>
      <c r="BF31" s="586">
        <f t="shared" si="1"/>
        <v>0</v>
      </c>
      <c r="BG31" s="598" t="str">
        <f>IF(AND(COUNTA(K26)&gt;=1,BD30=FALSE,BD31=FALSE),"No.7未入力","")</f>
        <v/>
      </c>
    </row>
    <row r="32" spans="1:59" s="155" customFormat="1" ht="17.25" customHeight="1">
      <c r="B32" s="167"/>
      <c r="C32" s="184"/>
      <c r="D32" s="184"/>
      <c r="E32" s="184"/>
      <c r="F32" s="236" t="s">
        <v>152</v>
      </c>
      <c r="G32" s="259"/>
      <c r="H32" s="259"/>
      <c r="I32" s="259"/>
      <c r="J32" s="290" t="s">
        <v>156</v>
      </c>
      <c r="K32" s="290"/>
      <c r="L32" s="316"/>
      <c r="M32" s="334" t="s">
        <v>261</v>
      </c>
      <c r="N32" s="351"/>
      <c r="O32" s="351"/>
      <c r="P32" s="386" t="s">
        <v>410</v>
      </c>
      <c r="Q32" s="254" t="s">
        <v>131</v>
      </c>
      <c r="R32" s="398" t="s">
        <v>261</v>
      </c>
      <c r="S32" s="351"/>
      <c r="T32" s="351"/>
      <c r="U32" s="386" t="s">
        <v>410</v>
      </c>
      <c r="V32" s="431" t="s">
        <v>131</v>
      </c>
      <c r="W32" s="334" t="s">
        <v>261</v>
      </c>
      <c r="X32" s="455"/>
      <c r="Y32" s="455"/>
      <c r="Z32" s="455"/>
      <c r="AA32" s="386" t="s">
        <v>410</v>
      </c>
      <c r="AB32" s="479" t="s">
        <v>131</v>
      </c>
      <c r="AC32" s="398" t="s">
        <v>261</v>
      </c>
      <c r="AD32" s="455"/>
      <c r="AE32" s="455"/>
      <c r="AF32" s="455"/>
      <c r="AG32" s="386" t="s">
        <v>410</v>
      </c>
      <c r="AH32" s="431" t="s">
        <v>131</v>
      </c>
      <c r="AI32" s="334" t="s">
        <v>261</v>
      </c>
      <c r="AJ32" s="455"/>
      <c r="AK32" s="455"/>
      <c r="AL32" s="455"/>
      <c r="AM32" s="386" t="s">
        <v>410</v>
      </c>
      <c r="AN32" s="541" t="s">
        <v>131</v>
      </c>
      <c r="AZ32" s="563"/>
      <c r="BA32" s="563"/>
      <c r="BB32" s="563"/>
      <c r="BC32" s="586" t="s">
        <v>156</v>
      </c>
      <c r="BD32" s="588" t="b">
        <v>0</v>
      </c>
      <c r="BE32" s="560" t="s">
        <v>542</v>
      </c>
      <c r="BF32" s="586">
        <f t="shared" si="1"/>
        <v>0</v>
      </c>
      <c r="BG32" s="598" t="str">
        <f>IF(AND(BD32=TRUE,BD33=TRUE),"No.7重複選択","")</f>
        <v/>
      </c>
    </row>
    <row r="33" spans="1:59" s="155" customFormat="1" ht="17.25" customHeight="1">
      <c r="B33" s="168"/>
      <c r="C33" s="185"/>
      <c r="D33" s="185"/>
      <c r="E33" s="185"/>
      <c r="F33" s="237"/>
      <c r="G33" s="260"/>
      <c r="H33" s="260"/>
      <c r="I33" s="260"/>
      <c r="J33" s="291" t="s">
        <v>85</v>
      </c>
      <c r="K33" s="291"/>
      <c r="L33" s="317"/>
      <c r="M33" s="335" t="s">
        <v>261</v>
      </c>
      <c r="N33" s="352"/>
      <c r="O33" s="352"/>
      <c r="P33" s="387" t="s">
        <v>410</v>
      </c>
      <c r="Q33" s="392" t="s">
        <v>131</v>
      </c>
      <c r="R33" s="399" t="s">
        <v>261</v>
      </c>
      <c r="S33" s="352"/>
      <c r="T33" s="352"/>
      <c r="U33" s="421" t="s">
        <v>410</v>
      </c>
      <c r="V33" s="432" t="s">
        <v>131</v>
      </c>
      <c r="W33" s="335" t="s">
        <v>261</v>
      </c>
      <c r="X33" s="383"/>
      <c r="Y33" s="383"/>
      <c r="Z33" s="383"/>
      <c r="AA33" s="387" t="s">
        <v>410</v>
      </c>
      <c r="AB33" s="409" t="s">
        <v>131</v>
      </c>
      <c r="AC33" s="483" t="s">
        <v>261</v>
      </c>
      <c r="AD33" s="383"/>
      <c r="AE33" s="383"/>
      <c r="AF33" s="383"/>
      <c r="AG33" s="421" t="s">
        <v>410</v>
      </c>
      <c r="AH33" s="508" t="s">
        <v>131</v>
      </c>
      <c r="AI33" s="335" t="s">
        <v>261</v>
      </c>
      <c r="AJ33" s="383"/>
      <c r="AK33" s="383"/>
      <c r="AL33" s="383"/>
      <c r="AM33" s="387" t="s">
        <v>410</v>
      </c>
      <c r="AN33" s="542" t="s">
        <v>131</v>
      </c>
      <c r="AZ33" s="564"/>
      <c r="BA33" s="564"/>
      <c r="BB33" s="562"/>
      <c r="BC33" s="586" t="s">
        <v>85</v>
      </c>
      <c r="BD33" s="590" t="b">
        <v>0</v>
      </c>
      <c r="BE33" s="560" t="s">
        <v>543</v>
      </c>
      <c r="BF33" s="586">
        <f t="shared" si="1"/>
        <v>0</v>
      </c>
      <c r="BG33" s="598" t="str">
        <f>IF(AND(COUNTA(K26)&gt;=1,BD32=FALSE,BD33=FALSE),"No.7未入力","")</f>
        <v/>
      </c>
    </row>
    <row r="34" spans="1:59" s="155" customFormat="1" ht="17.25" customHeight="1">
      <c r="B34" s="169" t="s">
        <v>249</v>
      </c>
      <c r="C34" s="186"/>
      <c r="D34" s="186"/>
      <c r="E34" s="210"/>
      <c r="F34" s="238" t="s">
        <v>122</v>
      </c>
      <c r="G34" s="261"/>
      <c r="H34" s="275" t="s">
        <v>229</v>
      </c>
      <c r="I34" s="275"/>
      <c r="J34" s="275"/>
      <c r="K34" s="304"/>
      <c r="L34" s="318"/>
      <c r="M34" s="336" t="s">
        <v>373</v>
      </c>
      <c r="N34" s="353"/>
      <c r="O34" s="353"/>
      <c r="P34" s="353"/>
      <c r="Q34" s="353"/>
      <c r="R34" s="400" t="s">
        <v>433</v>
      </c>
      <c r="S34" s="408" t="s">
        <v>436</v>
      </c>
      <c r="T34" s="304"/>
      <c r="U34" s="304"/>
      <c r="V34" s="318"/>
      <c r="W34" s="318"/>
      <c r="X34" s="318"/>
      <c r="Y34" s="462"/>
      <c r="Z34" s="462"/>
      <c r="AA34" s="408" t="s">
        <v>241</v>
      </c>
      <c r="AB34" s="318"/>
      <c r="AD34" s="487" t="s">
        <v>126</v>
      </c>
      <c r="AE34" s="487"/>
      <c r="AF34" s="487"/>
      <c r="AG34" s="487"/>
      <c r="AI34" s="510"/>
      <c r="AJ34" s="513" t="s">
        <v>32</v>
      </c>
      <c r="AK34" s="513"/>
      <c r="AL34" s="318"/>
      <c r="AM34" s="513" t="s">
        <v>409</v>
      </c>
      <c r="AN34" s="543"/>
      <c r="AZ34" s="564"/>
      <c r="BA34" s="564"/>
      <c r="BB34" s="561" t="s">
        <v>494</v>
      </c>
      <c r="BC34" s="586" t="s">
        <v>88</v>
      </c>
      <c r="BD34" s="590" t="b">
        <v>0</v>
      </c>
      <c r="BE34" s="560" t="s">
        <v>542</v>
      </c>
      <c r="BF34" s="586">
        <f t="shared" si="1"/>
        <v>0</v>
      </c>
      <c r="BG34" s="598" t="str">
        <f>IF(AND(BD34=TRUE,BD35=TRUE),"No.7重複選択","")</f>
        <v/>
      </c>
    </row>
    <row r="35" spans="1:59" s="155" customFormat="1" ht="17.25" customHeight="1">
      <c r="B35" s="170"/>
      <c r="C35" s="187"/>
      <c r="D35" s="187"/>
      <c r="E35" s="211"/>
      <c r="F35" s="239"/>
      <c r="G35" s="262"/>
      <c r="H35" s="262"/>
      <c r="I35" s="262"/>
      <c r="J35" s="9"/>
      <c r="K35" s="9"/>
      <c r="L35" s="10"/>
      <c r="M35" s="337" t="s">
        <v>120</v>
      </c>
      <c r="N35" s="354"/>
      <c r="O35" s="354"/>
      <c r="P35" s="354"/>
      <c r="Q35" s="354"/>
      <c r="R35" s="401" t="s">
        <v>433</v>
      </c>
      <c r="S35" s="409" t="s">
        <v>352</v>
      </c>
      <c r="T35" s="192"/>
      <c r="U35" s="9"/>
      <c r="V35" s="9"/>
      <c r="W35" s="9"/>
      <c r="X35" s="9"/>
      <c r="Y35" s="463"/>
      <c r="Z35" s="463"/>
      <c r="AA35" s="409" t="s">
        <v>437</v>
      </c>
      <c r="AB35" s="9"/>
      <c r="AC35" s="484"/>
      <c r="AD35" s="488"/>
      <c r="AE35" s="488"/>
      <c r="AF35" s="488"/>
      <c r="AG35" s="488"/>
      <c r="AI35" s="387"/>
      <c r="AJ35" s="514"/>
      <c r="AK35" s="514"/>
      <c r="AL35" s="387"/>
      <c r="AM35" s="514"/>
      <c r="AN35" s="544"/>
      <c r="AZ35" s="564"/>
      <c r="BA35" s="564"/>
      <c r="BB35" s="563"/>
      <c r="BC35" s="586" t="s">
        <v>57</v>
      </c>
      <c r="BD35" s="590" t="b">
        <v>0</v>
      </c>
      <c r="BE35" s="560" t="s">
        <v>543</v>
      </c>
      <c r="BF35" s="586">
        <f t="shared" si="1"/>
        <v>0</v>
      </c>
      <c r="BG35" s="598" t="str">
        <f>IF(AND(COUNTA(K27)&gt;=1,BD34=FALSE,BD35=FALSE),"No.7未入力","")</f>
        <v/>
      </c>
    </row>
    <row r="36" spans="1:59" s="155" customFormat="1" ht="17.25" customHeight="1">
      <c r="B36" s="170"/>
      <c r="C36" s="187"/>
      <c r="D36" s="187"/>
      <c r="E36" s="211"/>
      <c r="F36" s="240"/>
      <c r="G36" s="263"/>
      <c r="H36" s="263"/>
      <c r="I36" s="263"/>
      <c r="J36" s="292"/>
      <c r="K36" s="292"/>
      <c r="L36" s="319"/>
      <c r="M36" s="338" t="s">
        <v>377</v>
      </c>
      <c r="N36" s="355"/>
      <c r="O36" s="369"/>
      <c r="P36" s="388"/>
      <c r="Q36" s="393"/>
      <c r="R36" s="292"/>
      <c r="S36" s="410"/>
      <c r="T36" s="410"/>
      <c r="U36" s="292"/>
      <c r="V36" s="292"/>
      <c r="W36" s="292"/>
      <c r="X36" s="292"/>
      <c r="Y36" s="464"/>
      <c r="Z36" s="292"/>
      <c r="AA36" s="292"/>
      <c r="AB36" s="292"/>
      <c r="AC36" s="464"/>
      <c r="AD36" s="410"/>
      <c r="AE36" s="496"/>
      <c r="AF36" s="292"/>
      <c r="AG36" s="504"/>
      <c r="AH36" s="504"/>
      <c r="AI36" s="504"/>
      <c r="AJ36" s="504"/>
      <c r="AK36" s="504"/>
      <c r="AL36" s="504"/>
      <c r="AM36" s="504"/>
      <c r="AN36" s="545"/>
      <c r="AZ36" s="564"/>
      <c r="BA36" s="564"/>
      <c r="BB36" s="563"/>
      <c r="BC36" s="586" t="s">
        <v>156</v>
      </c>
      <c r="BD36" s="590" t="b">
        <v>0</v>
      </c>
      <c r="BE36" s="560" t="s">
        <v>542</v>
      </c>
      <c r="BF36" s="586">
        <f t="shared" si="1"/>
        <v>0</v>
      </c>
      <c r="BG36" s="598" t="str">
        <f>IF(AND(BD36=TRUE,BD37=TRUE),"No.7重複選択","")</f>
        <v/>
      </c>
    </row>
    <row r="37" spans="1:59" s="155" customFormat="1" ht="17.25" customHeight="1">
      <c r="B37" s="170"/>
      <c r="C37" s="187"/>
      <c r="D37" s="187"/>
      <c r="E37" s="211"/>
      <c r="F37" s="241" t="s">
        <v>242</v>
      </c>
      <c r="G37" s="27"/>
      <c r="H37" s="27"/>
      <c r="I37" s="27"/>
      <c r="J37" s="27"/>
      <c r="K37" s="27"/>
      <c r="L37" s="27"/>
      <c r="M37" s="10"/>
      <c r="N37" s="10" t="s">
        <v>311</v>
      </c>
      <c r="O37" s="10"/>
      <c r="P37" s="10"/>
      <c r="Q37" s="10"/>
      <c r="R37" s="10"/>
      <c r="S37" s="10" t="s">
        <v>581</v>
      </c>
      <c r="T37" s="10"/>
      <c r="U37" s="10"/>
      <c r="V37" s="10"/>
      <c r="W37" s="10"/>
      <c r="X37" s="10"/>
      <c r="Y37" s="10" t="s">
        <v>582</v>
      </c>
      <c r="Z37" s="95"/>
      <c r="AA37" s="10"/>
      <c r="AB37" s="10"/>
      <c r="AC37" s="10"/>
      <c r="AD37" s="10"/>
      <c r="AE37" s="10"/>
      <c r="AF37" s="10"/>
      <c r="AG37" s="10"/>
      <c r="AH37" s="10" t="s">
        <v>584</v>
      </c>
      <c r="AI37" s="10"/>
      <c r="AJ37" s="95"/>
      <c r="AK37" s="10"/>
      <c r="AL37" s="10"/>
      <c r="AM37" s="520"/>
      <c r="AN37" s="546"/>
      <c r="AZ37" s="564"/>
      <c r="BA37" s="564"/>
      <c r="BB37" s="562"/>
      <c r="BC37" s="586" t="s">
        <v>85</v>
      </c>
      <c r="BD37" s="590" t="b">
        <v>0</v>
      </c>
      <c r="BE37" s="560" t="s">
        <v>543</v>
      </c>
      <c r="BF37" s="586">
        <f t="shared" si="1"/>
        <v>0</v>
      </c>
      <c r="BG37" s="598" t="str">
        <f>IF(AND(COUNTA(K27)&gt;=1,BD36=FALSE,BD37=FALSE),"No.7未入力","")</f>
        <v/>
      </c>
    </row>
    <row r="38" spans="1:59" s="155" customFormat="1" ht="15" customHeight="1">
      <c r="B38" s="171"/>
      <c r="C38" s="188"/>
      <c r="D38" s="188"/>
      <c r="E38" s="212"/>
      <c r="F38" s="242" t="s">
        <v>84</v>
      </c>
      <c r="G38" s="264"/>
      <c r="H38" s="264"/>
      <c r="I38" s="264"/>
      <c r="J38" s="293"/>
      <c r="K38" s="293"/>
      <c r="L38" s="293"/>
      <c r="M38" s="293"/>
      <c r="N38" s="293" t="s">
        <v>585</v>
      </c>
      <c r="O38" s="293"/>
      <c r="P38" s="293"/>
      <c r="Q38" s="293"/>
      <c r="R38" s="293"/>
      <c r="S38" s="293"/>
      <c r="T38" s="293" t="s">
        <v>598</v>
      </c>
      <c r="U38" s="293"/>
      <c r="V38" s="293"/>
      <c r="W38" s="293"/>
      <c r="X38" s="293"/>
      <c r="Y38" s="293" t="s">
        <v>599</v>
      </c>
      <c r="Z38" s="293"/>
      <c r="AA38" s="293"/>
      <c r="AB38" s="293"/>
      <c r="AC38" s="293"/>
      <c r="AD38" s="293"/>
      <c r="AE38" s="293"/>
      <c r="AF38" s="293"/>
      <c r="AG38" s="293" t="s">
        <v>387</v>
      </c>
      <c r="AH38" s="293"/>
      <c r="AI38" s="293"/>
      <c r="AJ38" s="515"/>
      <c r="AK38" s="515"/>
      <c r="AL38" s="515"/>
      <c r="AM38" s="521" t="s">
        <v>410</v>
      </c>
      <c r="AN38" s="547"/>
      <c r="AZ38" s="564"/>
      <c r="BA38" s="564"/>
      <c r="BB38" s="561" t="s">
        <v>497</v>
      </c>
      <c r="BC38" s="586" t="s">
        <v>88</v>
      </c>
      <c r="BD38" s="590" t="b">
        <v>0</v>
      </c>
      <c r="BE38" s="560" t="s">
        <v>542</v>
      </c>
      <c r="BF38" s="586">
        <f t="shared" si="1"/>
        <v>0</v>
      </c>
      <c r="BG38" s="598" t="str">
        <f>IF(AND(BD38=TRUE,BD39=TRUE),"No.7重複選択","")</f>
        <v/>
      </c>
    </row>
    <row r="39" spans="1:59" s="155" customFormat="1" ht="15" customHeight="1">
      <c r="A39" s="5"/>
      <c r="B39" s="172" t="s">
        <v>236</v>
      </c>
      <c r="C39" s="189"/>
      <c r="D39" s="194" t="s">
        <v>74</v>
      </c>
      <c r="E39" s="213"/>
      <c r="F39" s="243" t="s">
        <v>238</v>
      </c>
      <c r="G39" s="243"/>
      <c r="H39" s="243"/>
      <c r="I39" s="243"/>
      <c r="J39" s="243"/>
      <c r="K39" s="243"/>
      <c r="L39" s="243"/>
      <c r="M39" s="339"/>
      <c r="N39" s="339"/>
      <c r="O39" s="339"/>
      <c r="P39" s="339"/>
      <c r="Q39" s="339"/>
      <c r="R39" s="339"/>
      <c r="S39" s="339"/>
      <c r="T39" s="339"/>
      <c r="U39" s="339"/>
      <c r="V39" s="339"/>
      <c r="W39" s="339"/>
      <c r="X39" s="339"/>
      <c r="Y39" s="339"/>
      <c r="Z39" s="339"/>
      <c r="AA39" s="339"/>
      <c r="AB39" s="339"/>
      <c r="AC39" s="213"/>
      <c r="AD39" s="213"/>
      <c r="AE39" s="213"/>
      <c r="AF39" s="505"/>
      <c r="AG39" s="505"/>
      <c r="AH39" s="505"/>
      <c r="AI39" s="511"/>
      <c r="AJ39" s="511"/>
      <c r="AK39" s="511"/>
      <c r="AL39" s="511"/>
      <c r="AM39" s="511"/>
      <c r="AN39" s="548"/>
      <c r="AZ39" s="564"/>
      <c r="BA39" s="564"/>
      <c r="BB39" s="563"/>
      <c r="BC39" s="586" t="s">
        <v>57</v>
      </c>
      <c r="BD39" s="590" t="b">
        <v>0</v>
      </c>
      <c r="BE39" s="560" t="s">
        <v>543</v>
      </c>
      <c r="BF39" s="586">
        <f t="shared" si="1"/>
        <v>0</v>
      </c>
      <c r="BG39" s="598" t="str">
        <f>IF(AND(COUNTA(K28)&gt;=1,BD38=FALSE,BD39=FALSE),"No.7未入力","")</f>
        <v/>
      </c>
    </row>
    <row r="40" spans="1:59" ht="17.25" customHeight="1">
      <c r="A40" s="5"/>
      <c r="B40" s="173"/>
      <c r="C40" s="190"/>
      <c r="D40" s="195" t="s">
        <v>243</v>
      </c>
      <c r="E40" s="214"/>
      <c r="F40" s="214"/>
      <c r="G40" s="214"/>
      <c r="H40" s="214"/>
      <c r="I40" s="214"/>
      <c r="J40" s="294"/>
      <c r="K40" s="254" t="s">
        <v>245</v>
      </c>
      <c r="L40" s="254"/>
      <c r="M40" s="254"/>
      <c r="N40" s="254"/>
      <c r="O40" s="254"/>
      <c r="P40" s="254"/>
      <c r="Q40" s="254"/>
      <c r="R40" s="254"/>
      <c r="S40" s="254"/>
      <c r="T40" s="254"/>
      <c r="U40" s="254"/>
      <c r="V40" s="433"/>
      <c r="W40" s="231" t="s">
        <v>181</v>
      </c>
      <c r="X40" s="254"/>
      <c r="Y40" s="254"/>
      <c r="Z40" s="254"/>
      <c r="AA40" s="254"/>
      <c r="AB40" s="254"/>
      <c r="AC40" s="254"/>
      <c r="AD40" s="254"/>
      <c r="AE40" s="433"/>
      <c r="AF40" s="231" t="s">
        <v>123</v>
      </c>
      <c r="AG40" s="254"/>
      <c r="AH40" s="254"/>
      <c r="AI40" s="254"/>
      <c r="AJ40" s="254"/>
      <c r="AK40" s="254"/>
      <c r="AL40" s="254"/>
      <c r="AM40" s="254"/>
      <c r="AN40" s="549"/>
      <c r="AO40" s="4"/>
      <c r="AZ40" s="564"/>
      <c r="BA40" s="564"/>
      <c r="BB40" s="563"/>
      <c r="BC40" s="586" t="s">
        <v>156</v>
      </c>
      <c r="BD40" s="590" t="b">
        <v>0</v>
      </c>
      <c r="BE40" s="560" t="s">
        <v>542</v>
      </c>
      <c r="BF40" s="586">
        <f t="shared" si="1"/>
        <v>0</v>
      </c>
      <c r="BG40" s="598" t="str">
        <f>IF(AND(BD40=TRUE,BD41=TRUE),"No.7重複選択","")</f>
        <v/>
      </c>
    </row>
    <row r="41" spans="1:59" ht="15" customHeight="1">
      <c r="A41" s="5"/>
      <c r="B41" s="173"/>
      <c r="C41" s="190"/>
      <c r="D41" s="196"/>
      <c r="E41" s="215"/>
      <c r="F41" s="215"/>
      <c r="G41" s="215"/>
      <c r="H41" s="215"/>
      <c r="I41" s="215"/>
      <c r="J41" s="295"/>
      <c r="K41" s="305" t="s">
        <v>248</v>
      </c>
      <c r="L41" s="280"/>
      <c r="M41" s="280"/>
      <c r="N41" s="280"/>
      <c r="O41" s="370" t="s">
        <v>250</v>
      </c>
      <c r="P41" s="280"/>
      <c r="Q41" s="280"/>
      <c r="R41" s="402"/>
      <c r="S41" s="280" t="s">
        <v>251</v>
      </c>
      <c r="T41" s="280"/>
      <c r="U41" s="280"/>
      <c r="V41" s="402"/>
      <c r="W41" s="446" t="s">
        <v>248</v>
      </c>
      <c r="X41" s="457"/>
      <c r="Y41" s="430"/>
      <c r="Z41" s="469" t="s">
        <v>250</v>
      </c>
      <c r="AA41" s="457"/>
      <c r="AB41" s="430"/>
      <c r="AC41" s="469" t="s">
        <v>251</v>
      </c>
      <c r="AD41" s="457"/>
      <c r="AE41" s="497"/>
      <c r="AF41" s="446" t="s">
        <v>248</v>
      </c>
      <c r="AG41" s="457"/>
      <c r="AH41" s="430"/>
      <c r="AI41" s="469" t="s">
        <v>250</v>
      </c>
      <c r="AJ41" s="457"/>
      <c r="AK41" s="430"/>
      <c r="AL41" s="469" t="s">
        <v>251</v>
      </c>
      <c r="AM41" s="457"/>
      <c r="AN41" s="550"/>
      <c r="AO41" s="4"/>
      <c r="AZ41" s="562"/>
      <c r="BA41" s="562"/>
      <c r="BB41" s="562"/>
      <c r="BC41" s="586" t="s">
        <v>85</v>
      </c>
      <c r="BD41" s="588" t="b">
        <v>0</v>
      </c>
      <c r="BE41" s="560" t="s">
        <v>543</v>
      </c>
      <c r="BF41" s="586">
        <f t="shared" si="1"/>
        <v>0</v>
      </c>
      <c r="BG41" s="598" t="str">
        <f>IF(AND(COUNTA(K28)&gt;=1,BD40=FALSE,BD41=FALSE),"No.7未入力","")</f>
        <v/>
      </c>
    </row>
    <row r="42" spans="1:59" ht="15" customHeight="1">
      <c r="A42" s="5"/>
      <c r="B42" s="173"/>
      <c r="C42" s="190"/>
      <c r="D42" s="197" t="s">
        <v>253</v>
      </c>
      <c r="E42" s="216"/>
      <c r="F42" s="216"/>
      <c r="G42" s="265" t="s">
        <v>265</v>
      </c>
      <c r="H42" s="276"/>
      <c r="I42" s="276"/>
      <c r="J42" s="296"/>
      <c r="K42" s="306"/>
      <c r="L42" s="320"/>
      <c r="M42" s="320"/>
      <c r="N42" s="356" t="s">
        <v>131</v>
      </c>
      <c r="O42" s="371"/>
      <c r="P42" s="320"/>
      <c r="Q42" s="320"/>
      <c r="R42" s="403" t="s">
        <v>131</v>
      </c>
      <c r="S42" s="411" t="str">
        <f t="shared" ref="S42:S47" si="2">IF(SUM(K42,O42)=0,"",SUM(K42,O42))</f>
        <v/>
      </c>
      <c r="T42" s="415"/>
      <c r="U42" s="415"/>
      <c r="V42" s="434" t="s">
        <v>131</v>
      </c>
      <c r="W42" s="306"/>
      <c r="X42" s="320"/>
      <c r="Y42" s="403" t="s">
        <v>131</v>
      </c>
      <c r="Z42" s="376"/>
      <c r="AA42" s="325"/>
      <c r="AB42" s="403" t="s">
        <v>131</v>
      </c>
      <c r="AC42" s="411" t="str">
        <f t="shared" ref="AC42:AC47" si="3">IF(SUM(W42,Z42)=0,"",SUM(W42,Z42))</f>
        <v/>
      </c>
      <c r="AD42" s="415"/>
      <c r="AE42" s="498" t="s">
        <v>131</v>
      </c>
      <c r="AF42" s="306"/>
      <c r="AG42" s="320"/>
      <c r="AH42" s="403" t="s">
        <v>131</v>
      </c>
      <c r="AI42" s="371"/>
      <c r="AJ42" s="320"/>
      <c r="AK42" s="403" t="s">
        <v>131</v>
      </c>
      <c r="AL42" s="411" t="str">
        <f t="shared" ref="AL42:AL47" si="4">IF(SUM(AF42,AI42)=0,"",SUM(AF42,AI42))</f>
        <v/>
      </c>
      <c r="AM42" s="415"/>
      <c r="AN42" s="551" t="s">
        <v>131</v>
      </c>
      <c r="AO42" s="4"/>
      <c r="AZ42" s="565" t="s">
        <v>122</v>
      </c>
      <c r="BA42" s="573" t="s">
        <v>498</v>
      </c>
      <c r="BB42" s="583"/>
      <c r="BC42" s="587" t="s">
        <v>44</v>
      </c>
      <c r="BD42" s="590" t="b">
        <v>0</v>
      </c>
      <c r="BE42" s="593" t="s">
        <v>19</v>
      </c>
      <c r="BF42" s="586">
        <f t="shared" si="1"/>
        <v>0</v>
      </c>
      <c r="BG42" s="597" t="str">
        <f>IF(AND(BD42=TRUE,BD43=TRUE),"No.9重複選択",IF(AND(BD42=TRUE,BD44=TRUE),"No.9重複選択",IF(AND(BD43=TRUE,BD44=TRUE),"No.9重複選択",IF(AND(BD42=TRUE,BD43=TRUE,BD44=TRUE),"No.9重複選択",""))))</f>
        <v/>
      </c>
    </row>
    <row r="43" spans="1:59" ht="17.25" customHeight="1">
      <c r="A43" s="5"/>
      <c r="B43" s="173"/>
      <c r="C43" s="190"/>
      <c r="D43" s="198" t="s">
        <v>254</v>
      </c>
      <c r="E43" s="217"/>
      <c r="F43" s="217"/>
      <c r="G43" s="266" t="s">
        <v>271</v>
      </c>
      <c r="H43" s="277"/>
      <c r="I43" s="277"/>
      <c r="J43" s="297"/>
      <c r="K43" s="307"/>
      <c r="L43" s="321"/>
      <c r="M43" s="321"/>
      <c r="N43" s="357" t="s">
        <v>131</v>
      </c>
      <c r="O43" s="372"/>
      <c r="P43" s="321"/>
      <c r="Q43" s="321"/>
      <c r="R43" s="404" t="s">
        <v>131</v>
      </c>
      <c r="S43" s="411" t="str">
        <f t="shared" si="2"/>
        <v/>
      </c>
      <c r="T43" s="415"/>
      <c r="U43" s="415"/>
      <c r="V43" s="435" t="s">
        <v>131</v>
      </c>
      <c r="W43" s="307"/>
      <c r="X43" s="321"/>
      <c r="Y43" s="404" t="s">
        <v>131</v>
      </c>
      <c r="Z43" s="372"/>
      <c r="AA43" s="321"/>
      <c r="AB43" s="404" t="s">
        <v>131</v>
      </c>
      <c r="AC43" s="411" t="str">
        <f t="shared" si="3"/>
        <v/>
      </c>
      <c r="AD43" s="415"/>
      <c r="AE43" s="499" t="s">
        <v>131</v>
      </c>
      <c r="AF43" s="307"/>
      <c r="AG43" s="321"/>
      <c r="AH43" s="404" t="s">
        <v>131</v>
      </c>
      <c r="AI43" s="372"/>
      <c r="AJ43" s="321"/>
      <c r="AK43" s="404" t="s">
        <v>131</v>
      </c>
      <c r="AL43" s="519" t="str">
        <f t="shared" si="4"/>
        <v/>
      </c>
      <c r="AM43" s="522"/>
      <c r="AN43" s="552" t="s">
        <v>131</v>
      </c>
      <c r="AO43" s="4"/>
      <c r="AZ43" s="564"/>
      <c r="BA43" s="574"/>
      <c r="BB43" s="584"/>
      <c r="BC43" s="586" t="s">
        <v>202</v>
      </c>
      <c r="BD43" s="588" t="b">
        <v>0</v>
      </c>
      <c r="BE43" s="593" t="s">
        <v>544</v>
      </c>
      <c r="BF43" s="586">
        <f t="shared" si="1"/>
        <v>0</v>
      </c>
      <c r="BG43" s="600" t="str">
        <f>IF(AND(BD42=FALSE,BD43=FALSE,BD44=FALSE),"No.9未入力","")</f>
        <v>No.9未入力</v>
      </c>
    </row>
    <row r="44" spans="1:59" ht="17.25" customHeight="1">
      <c r="A44" s="5"/>
      <c r="B44" s="173"/>
      <c r="C44" s="190"/>
      <c r="D44" s="198" t="s">
        <v>257</v>
      </c>
      <c r="E44" s="217"/>
      <c r="F44" s="217"/>
      <c r="G44" s="266" t="s">
        <v>274</v>
      </c>
      <c r="H44" s="277"/>
      <c r="I44" s="277"/>
      <c r="J44" s="297"/>
      <c r="K44" s="307"/>
      <c r="L44" s="321"/>
      <c r="M44" s="321"/>
      <c r="N44" s="357" t="s">
        <v>131</v>
      </c>
      <c r="O44" s="372"/>
      <c r="P44" s="321"/>
      <c r="Q44" s="321"/>
      <c r="R44" s="404" t="s">
        <v>131</v>
      </c>
      <c r="S44" s="411" t="str">
        <f t="shared" si="2"/>
        <v/>
      </c>
      <c r="T44" s="415"/>
      <c r="U44" s="415"/>
      <c r="V44" s="435" t="s">
        <v>131</v>
      </c>
      <c r="W44" s="307"/>
      <c r="X44" s="321"/>
      <c r="Y44" s="404" t="s">
        <v>131</v>
      </c>
      <c r="Z44" s="372"/>
      <c r="AA44" s="321"/>
      <c r="AB44" s="404" t="s">
        <v>131</v>
      </c>
      <c r="AC44" s="411" t="str">
        <f t="shared" si="3"/>
        <v/>
      </c>
      <c r="AD44" s="415"/>
      <c r="AE44" s="499" t="s">
        <v>131</v>
      </c>
      <c r="AF44" s="307"/>
      <c r="AG44" s="321"/>
      <c r="AH44" s="404" t="s">
        <v>131</v>
      </c>
      <c r="AI44" s="372"/>
      <c r="AJ44" s="321"/>
      <c r="AK44" s="404" t="s">
        <v>131</v>
      </c>
      <c r="AL44" s="519" t="str">
        <f t="shared" si="4"/>
        <v/>
      </c>
      <c r="AM44" s="522"/>
      <c r="AN44" s="552" t="s">
        <v>131</v>
      </c>
      <c r="AO44" s="4"/>
      <c r="AZ44" s="563"/>
      <c r="BA44" s="568"/>
      <c r="BB44" s="578"/>
      <c r="BC44" s="586" t="s">
        <v>500</v>
      </c>
      <c r="BD44" s="588" t="b">
        <v>0</v>
      </c>
      <c r="BE44" s="593" t="s">
        <v>471</v>
      </c>
      <c r="BF44" s="586">
        <f t="shared" si="1"/>
        <v>0</v>
      </c>
      <c r="BG44" s="562"/>
    </row>
    <row r="45" spans="1:59" ht="17.25" customHeight="1">
      <c r="A45" s="5"/>
      <c r="B45" s="173"/>
      <c r="C45" s="190"/>
      <c r="D45" s="198" t="s">
        <v>259</v>
      </c>
      <c r="E45" s="217"/>
      <c r="F45" s="217"/>
      <c r="G45" s="266" t="s">
        <v>269</v>
      </c>
      <c r="H45" s="277"/>
      <c r="I45" s="277"/>
      <c r="J45" s="297"/>
      <c r="K45" s="307"/>
      <c r="L45" s="321"/>
      <c r="M45" s="321"/>
      <c r="N45" s="357" t="s">
        <v>131</v>
      </c>
      <c r="O45" s="372"/>
      <c r="P45" s="321"/>
      <c r="Q45" s="321"/>
      <c r="R45" s="404" t="s">
        <v>131</v>
      </c>
      <c r="S45" s="411" t="str">
        <f t="shared" si="2"/>
        <v/>
      </c>
      <c r="T45" s="415"/>
      <c r="U45" s="415"/>
      <c r="V45" s="435" t="s">
        <v>131</v>
      </c>
      <c r="W45" s="307"/>
      <c r="X45" s="321"/>
      <c r="Y45" s="404" t="s">
        <v>131</v>
      </c>
      <c r="Z45" s="372"/>
      <c r="AA45" s="321"/>
      <c r="AB45" s="404" t="s">
        <v>131</v>
      </c>
      <c r="AC45" s="411" t="str">
        <f t="shared" si="3"/>
        <v/>
      </c>
      <c r="AD45" s="415"/>
      <c r="AE45" s="499" t="s">
        <v>131</v>
      </c>
      <c r="AF45" s="307"/>
      <c r="AG45" s="321"/>
      <c r="AH45" s="404" t="s">
        <v>131</v>
      </c>
      <c r="AI45" s="372"/>
      <c r="AJ45" s="321"/>
      <c r="AK45" s="404" t="s">
        <v>131</v>
      </c>
      <c r="AL45" s="519" t="str">
        <f t="shared" si="4"/>
        <v/>
      </c>
      <c r="AM45" s="522"/>
      <c r="AN45" s="552" t="s">
        <v>131</v>
      </c>
      <c r="AO45" s="4"/>
      <c r="AZ45" s="563"/>
      <c r="BA45" s="567" t="s">
        <v>54</v>
      </c>
      <c r="BB45" s="577"/>
      <c r="BC45" s="587" t="s">
        <v>363</v>
      </c>
      <c r="BD45" s="590" t="b">
        <v>0</v>
      </c>
      <c r="BE45" s="593" t="s">
        <v>485</v>
      </c>
      <c r="BF45" s="586">
        <f t="shared" si="1"/>
        <v>0</v>
      </c>
      <c r="BG45" s="597" t="str">
        <f>IF(AND(BD45=TRUE,BD46=TRUE),"No.9重複選択","")</f>
        <v/>
      </c>
    </row>
    <row r="46" spans="1:59" ht="17.25" customHeight="1">
      <c r="A46" s="5"/>
      <c r="B46" s="173"/>
      <c r="C46" s="190"/>
      <c r="D46" s="198" t="s">
        <v>260</v>
      </c>
      <c r="E46" s="217"/>
      <c r="F46" s="217"/>
      <c r="G46" s="266" t="s">
        <v>278</v>
      </c>
      <c r="H46" s="277"/>
      <c r="I46" s="277"/>
      <c r="J46" s="297"/>
      <c r="K46" s="307"/>
      <c r="L46" s="321"/>
      <c r="M46" s="321"/>
      <c r="N46" s="357" t="s">
        <v>131</v>
      </c>
      <c r="O46" s="372"/>
      <c r="P46" s="321"/>
      <c r="Q46" s="321"/>
      <c r="R46" s="404" t="s">
        <v>131</v>
      </c>
      <c r="S46" s="411" t="str">
        <f t="shared" si="2"/>
        <v/>
      </c>
      <c r="T46" s="415"/>
      <c r="U46" s="415"/>
      <c r="V46" s="435" t="s">
        <v>131</v>
      </c>
      <c r="W46" s="307"/>
      <c r="X46" s="321"/>
      <c r="Y46" s="404" t="s">
        <v>131</v>
      </c>
      <c r="Z46" s="372"/>
      <c r="AA46" s="321"/>
      <c r="AB46" s="404" t="s">
        <v>131</v>
      </c>
      <c r="AC46" s="411" t="str">
        <f t="shared" si="3"/>
        <v/>
      </c>
      <c r="AD46" s="415"/>
      <c r="AE46" s="499" t="s">
        <v>131</v>
      </c>
      <c r="AF46" s="307"/>
      <c r="AG46" s="321"/>
      <c r="AH46" s="404" t="s">
        <v>131</v>
      </c>
      <c r="AI46" s="372"/>
      <c r="AJ46" s="321"/>
      <c r="AK46" s="404" t="s">
        <v>131</v>
      </c>
      <c r="AL46" s="519" t="str">
        <f t="shared" si="4"/>
        <v/>
      </c>
      <c r="AM46" s="522"/>
      <c r="AN46" s="552" t="s">
        <v>131</v>
      </c>
      <c r="AO46" s="4"/>
      <c r="AZ46" s="562"/>
      <c r="BA46" s="568"/>
      <c r="BB46" s="578"/>
      <c r="BC46" s="586" t="s">
        <v>276</v>
      </c>
      <c r="BD46" s="588" t="b">
        <v>0</v>
      </c>
      <c r="BE46" s="593" t="s">
        <v>487</v>
      </c>
      <c r="BF46" s="586">
        <f t="shared" si="1"/>
        <v>0</v>
      </c>
      <c r="BG46" s="601" t="str">
        <f>IF(AND(BD42=FALSE,BD43=FALSE),"",IF(AND(OR(BD42=TRUE,BD43=TRUE),OR(BD45=TRUE,BD46=TRUE)),"","No.9記録未入力"))</f>
        <v/>
      </c>
    </row>
    <row r="47" spans="1:59" ht="17.25" customHeight="1">
      <c r="A47" s="5"/>
      <c r="B47" s="173"/>
      <c r="C47" s="190"/>
      <c r="D47" s="199" t="s">
        <v>264</v>
      </c>
      <c r="E47" s="218"/>
      <c r="F47" s="218"/>
      <c r="G47" s="267"/>
      <c r="H47" s="278"/>
      <c r="I47" s="278"/>
      <c r="J47" s="298"/>
      <c r="K47" s="308"/>
      <c r="L47" s="322"/>
      <c r="M47" s="322"/>
      <c r="N47" s="358" t="s">
        <v>131</v>
      </c>
      <c r="O47" s="373"/>
      <c r="P47" s="322"/>
      <c r="Q47" s="322"/>
      <c r="R47" s="358" t="s">
        <v>131</v>
      </c>
      <c r="S47" s="411" t="str">
        <f t="shared" si="2"/>
        <v/>
      </c>
      <c r="T47" s="415"/>
      <c r="U47" s="415"/>
      <c r="V47" s="436" t="s">
        <v>131</v>
      </c>
      <c r="W47" s="308"/>
      <c r="X47" s="322"/>
      <c r="Y47" s="465" t="s">
        <v>131</v>
      </c>
      <c r="Z47" s="373"/>
      <c r="AA47" s="322"/>
      <c r="AB47" s="465" t="s">
        <v>131</v>
      </c>
      <c r="AC47" s="485" t="str">
        <f t="shared" si="3"/>
        <v/>
      </c>
      <c r="AD47" s="489"/>
      <c r="AE47" s="500" t="s">
        <v>131</v>
      </c>
      <c r="AF47" s="308"/>
      <c r="AG47" s="322"/>
      <c r="AH47" s="465" t="s">
        <v>131</v>
      </c>
      <c r="AI47" s="373"/>
      <c r="AJ47" s="322"/>
      <c r="AK47" s="465" t="s">
        <v>131</v>
      </c>
      <c r="AL47" s="485" t="str">
        <f t="shared" si="4"/>
        <v/>
      </c>
      <c r="AM47" s="489"/>
      <c r="AN47" s="553" t="s">
        <v>131</v>
      </c>
      <c r="AO47" s="4"/>
      <c r="AZ47" s="565" t="s">
        <v>148</v>
      </c>
      <c r="BA47" s="573" t="s">
        <v>1</v>
      </c>
      <c r="BB47" s="583"/>
      <c r="BC47" s="586" t="s">
        <v>311</v>
      </c>
      <c r="BD47" s="591" t="b">
        <v>0</v>
      </c>
      <c r="BE47" s="593" t="s">
        <v>445</v>
      </c>
      <c r="BF47" s="586">
        <f t="shared" si="1"/>
        <v>0</v>
      </c>
      <c r="BG47" s="562"/>
    </row>
    <row r="48" spans="1:59" ht="17.25" customHeight="1">
      <c r="A48" s="5"/>
      <c r="B48" s="173"/>
      <c r="C48" s="190"/>
      <c r="D48" s="200" t="s">
        <v>93</v>
      </c>
      <c r="E48" s="219"/>
      <c r="F48" s="219"/>
      <c r="G48" s="219"/>
      <c r="H48" s="279" t="s">
        <v>94</v>
      </c>
      <c r="I48" s="284"/>
      <c r="J48" s="299"/>
      <c r="K48" s="309" t="str">
        <f>IF(SUM(K42:K47)=0,"",SUM(K42:K47))</f>
        <v/>
      </c>
      <c r="L48" s="323"/>
      <c r="M48" s="323"/>
      <c r="N48" s="359" t="s">
        <v>131</v>
      </c>
      <c r="O48" s="374" t="str">
        <f>IF(SUM(O42:O47)=0,"",SUM(O42:O47))</f>
        <v/>
      </c>
      <c r="P48" s="323"/>
      <c r="Q48" s="323"/>
      <c r="R48" s="356" t="s">
        <v>131</v>
      </c>
      <c r="S48" s="374" t="str">
        <f>IF(SUM(S42:S47)=0,"",SUM(S42:S47))</f>
        <v/>
      </c>
      <c r="T48" s="416"/>
      <c r="U48" s="416"/>
      <c r="V48" s="437" t="s">
        <v>131</v>
      </c>
      <c r="W48" s="447" t="str">
        <f>IF(SUM(W42:W47)=0,"",SUM(W42:W47))</f>
        <v/>
      </c>
      <c r="X48" s="415"/>
      <c r="Y48" s="403" t="s">
        <v>131</v>
      </c>
      <c r="Z48" s="374" t="str">
        <f>IF(SUM(Z42:Z47)=0,"",SUM(Z42:Z47))</f>
        <v/>
      </c>
      <c r="AA48" s="323"/>
      <c r="AB48" s="403" t="s">
        <v>131</v>
      </c>
      <c r="AC48" s="411" t="str">
        <f>IF(SUM(AC42:AC47)=0,"",SUM(AC42:AC47))</f>
        <v/>
      </c>
      <c r="AD48" s="415"/>
      <c r="AE48" s="498" t="s">
        <v>131</v>
      </c>
      <c r="AF48" s="447" t="str">
        <f>IF(SUM(AF42:AF47)=0,"",SUM(AF42:AF47))</f>
        <v/>
      </c>
      <c r="AG48" s="415"/>
      <c r="AH48" s="403" t="s">
        <v>131</v>
      </c>
      <c r="AI48" s="411" t="str">
        <f>IF(SUM(AI42:AI47)=0,"",SUM(AI42:AI47))</f>
        <v/>
      </c>
      <c r="AJ48" s="415"/>
      <c r="AK48" s="403" t="s">
        <v>131</v>
      </c>
      <c r="AL48" s="411" t="str">
        <f>IF(SUM(AL42:AL47)=0,"",SUM(AL42:AL47))</f>
        <v/>
      </c>
      <c r="AM48" s="415"/>
      <c r="AN48" s="551" t="s">
        <v>131</v>
      </c>
      <c r="AO48" s="4"/>
      <c r="AZ48" s="563"/>
      <c r="BA48" s="575"/>
      <c r="BB48" s="585"/>
      <c r="BC48" s="586" t="s">
        <v>597</v>
      </c>
      <c r="BD48" s="591" t="b">
        <v>0</v>
      </c>
      <c r="BE48" s="593" t="s">
        <v>445</v>
      </c>
      <c r="BF48" s="586">
        <f t="shared" si="1"/>
        <v>0</v>
      </c>
      <c r="BG48" s="562"/>
    </row>
    <row r="49" spans="1:59" ht="17.25" customHeight="1">
      <c r="A49" s="5"/>
      <c r="B49" s="173"/>
      <c r="C49" s="190"/>
      <c r="D49" s="201"/>
      <c r="E49" s="220"/>
      <c r="F49" s="220"/>
      <c r="G49" s="220"/>
      <c r="H49" s="280" t="s">
        <v>282</v>
      </c>
      <c r="I49" s="285"/>
      <c r="J49" s="300"/>
      <c r="K49" s="310"/>
      <c r="L49" s="324"/>
      <c r="M49" s="324"/>
      <c r="N49" s="360"/>
      <c r="O49" s="375"/>
      <c r="P49" s="389"/>
      <c r="Q49" s="389"/>
      <c r="R49" s="405"/>
      <c r="S49" s="412"/>
      <c r="T49" s="417"/>
      <c r="U49" s="417"/>
      <c r="V49" s="438"/>
      <c r="W49" s="448" t="str">
        <f>IF(ISERROR(W48/K48*100),"",W48/K48*100)</f>
        <v/>
      </c>
      <c r="X49" s="458"/>
      <c r="Y49" s="466" t="s">
        <v>252</v>
      </c>
      <c r="Z49" s="470" t="str">
        <f>IF(ISERROR(Z48/O48*100),"",Z48/O48*100)</f>
        <v/>
      </c>
      <c r="AA49" s="458"/>
      <c r="AB49" s="466" t="s">
        <v>252</v>
      </c>
      <c r="AC49" s="470" t="str">
        <f>IF(ISERROR(AC48/S48*100),"",AC48/S48*100)</f>
        <v/>
      </c>
      <c r="AD49" s="458"/>
      <c r="AE49" s="501" t="s">
        <v>252</v>
      </c>
      <c r="AF49" s="448" t="str">
        <f>IF(ISERROR(AF48/K48*100),"",AF48/K48*100)</f>
        <v/>
      </c>
      <c r="AG49" s="458"/>
      <c r="AH49" s="466" t="s">
        <v>252</v>
      </c>
      <c r="AI49" s="470" t="str">
        <f>IF(ISERROR(AI48/O48*100),"",AI48/O48*100)</f>
        <v/>
      </c>
      <c r="AJ49" s="458"/>
      <c r="AK49" s="466" t="s">
        <v>252</v>
      </c>
      <c r="AL49" s="470" t="str">
        <f>IF(ISERROR(AL48/S48*100),"",AL48/S48*100)</f>
        <v/>
      </c>
      <c r="AM49" s="458"/>
      <c r="AN49" s="554" t="s">
        <v>252</v>
      </c>
      <c r="AO49" s="4"/>
      <c r="AZ49" s="563"/>
      <c r="BA49" s="575"/>
      <c r="BB49" s="585"/>
      <c r="BC49" s="586" t="s">
        <v>57</v>
      </c>
      <c r="BD49" s="591" t="b">
        <v>0</v>
      </c>
      <c r="BE49" s="593" t="s">
        <v>445</v>
      </c>
      <c r="BF49" s="586">
        <f t="shared" si="1"/>
        <v>0</v>
      </c>
      <c r="BG49" s="562"/>
    </row>
    <row r="50" spans="1:59" ht="17.25" customHeight="1">
      <c r="A50" s="5"/>
      <c r="B50" s="173"/>
      <c r="C50" s="190"/>
      <c r="D50" s="195" t="s">
        <v>281</v>
      </c>
      <c r="E50" s="214"/>
      <c r="F50" s="214"/>
      <c r="G50" s="214"/>
      <c r="H50" s="281" t="s">
        <v>283</v>
      </c>
      <c r="I50" s="286"/>
      <c r="J50" s="301"/>
      <c r="K50" s="311"/>
      <c r="L50" s="325"/>
      <c r="M50" s="325"/>
      <c r="N50" s="359" t="s">
        <v>131</v>
      </c>
      <c r="O50" s="376"/>
      <c r="P50" s="325"/>
      <c r="Q50" s="325"/>
      <c r="R50" s="356" t="s">
        <v>131</v>
      </c>
      <c r="S50" s="376" t="str">
        <f>IF(SUM(K50:O50)=0,"",SUM(K50:O50))</f>
        <v/>
      </c>
      <c r="T50" s="418"/>
      <c r="U50" s="418"/>
      <c r="V50" s="437" t="s">
        <v>131</v>
      </c>
      <c r="W50" s="306"/>
      <c r="X50" s="320"/>
      <c r="Y50" s="403" t="s">
        <v>131</v>
      </c>
      <c r="Z50" s="376"/>
      <c r="AA50" s="325"/>
      <c r="AB50" s="403" t="s">
        <v>131</v>
      </c>
      <c r="AC50" s="411" t="str">
        <f>IF(S50="","",SUM(W50:Z50))</f>
        <v/>
      </c>
      <c r="AD50" s="415"/>
      <c r="AE50" s="498" t="s">
        <v>131</v>
      </c>
      <c r="AF50" s="306"/>
      <c r="AG50" s="320"/>
      <c r="AH50" s="403" t="s">
        <v>131</v>
      </c>
      <c r="AI50" s="371"/>
      <c r="AJ50" s="320"/>
      <c r="AK50" s="403" t="s">
        <v>131</v>
      </c>
      <c r="AL50" s="411" t="str">
        <f>IF(S50="","",SUM(AF50:AI50))</f>
        <v/>
      </c>
      <c r="AM50" s="415"/>
      <c r="AN50" s="551" t="s">
        <v>131</v>
      </c>
      <c r="AO50" s="4"/>
      <c r="AZ50" s="563"/>
      <c r="BA50" s="575"/>
      <c r="BB50" s="585"/>
      <c r="BC50" s="586" t="s">
        <v>441</v>
      </c>
      <c r="BD50" s="591" t="b">
        <v>0</v>
      </c>
      <c r="BE50" s="593" t="s">
        <v>445</v>
      </c>
      <c r="BF50" s="586">
        <f t="shared" si="1"/>
        <v>0</v>
      </c>
      <c r="BG50" s="562"/>
    </row>
    <row r="51" spans="1:59" ht="17.25" customHeight="1">
      <c r="A51" s="5"/>
      <c r="B51" s="174"/>
      <c r="C51" s="191"/>
      <c r="D51" s="202"/>
      <c r="E51" s="221"/>
      <c r="F51" s="221"/>
      <c r="G51" s="221"/>
      <c r="H51" s="282" t="s">
        <v>282</v>
      </c>
      <c r="I51" s="287"/>
      <c r="J51" s="302"/>
      <c r="K51" s="312"/>
      <c r="L51" s="326"/>
      <c r="M51" s="326"/>
      <c r="N51" s="361"/>
      <c r="O51" s="377"/>
      <c r="P51" s="326"/>
      <c r="Q51" s="326"/>
      <c r="R51" s="361"/>
      <c r="S51" s="377"/>
      <c r="T51" s="419"/>
      <c r="U51" s="419"/>
      <c r="V51" s="439"/>
      <c r="W51" s="449" t="str">
        <f>IF(ISERROR(W50/K50*100),"",W50/K50*100)</f>
        <v/>
      </c>
      <c r="X51" s="459"/>
      <c r="Y51" s="467" t="s">
        <v>252</v>
      </c>
      <c r="Z51" s="471" t="str">
        <f>IF(ISERROR(Z50/O50*100),"",Z50/O50*100)</f>
        <v/>
      </c>
      <c r="AA51" s="459"/>
      <c r="AB51" s="467" t="s">
        <v>252</v>
      </c>
      <c r="AC51" s="471" t="str">
        <f>IF(ISERROR(AC50/S50*100),"",AC50/S50*100)</f>
        <v/>
      </c>
      <c r="AD51" s="459"/>
      <c r="AE51" s="502" t="s">
        <v>252</v>
      </c>
      <c r="AF51" s="449" t="str">
        <f>IF(ISERROR(AF50/K50*100),"",AF50/K50*100)</f>
        <v/>
      </c>
      <c r="AG51" s="459"/>
      <c r="AH51" s="467" t="s">
        <v>252</v>
      </c>
      <c r="AI51" s="471" t="str">
        <f>IF(ISERROR(AI50/O50*100),"",AI50/O50*100)</f>
        <v/>
      </c>
      <c r="AJ51" s="459"/>
      <c r="AK51" s="467" t="s">
        <v>252</v>
      </c>
      <c r="AL51" s="471" t="str">
        <f>IF(ISERROR(AL50/S50*100),"",AL50/S50*100)</f>
        <v/>
      </c>
      <c r="AM51" s="459"/>
      <c r="AN51" s="555" t="s">
        <v>252</v>
      </c>
      <c r="AO51" s="4"/>
      <c r="AZ51" s="563"/>
      <c r="BA51" s="575"/>
      <c r="BB51" s="585"/>
      <c r="BC51" s="586" t="s">
        <v>491</v>
      </c>
      <c r="BD51" s="591" t="b">
        <v>0</v>
      </c>
      <c r="BE51" s="593" t="s">
        <v>445</v>
      </c>
      <c r="BF51" s="586">
        <f t="shared" si="1"/>
        <v>0</v>
      </c>
      <c r="BG51" s="562"/>
    </row>
    <row r="52" spans="1:59" ht="17.25" customHeight="1">
      <c r="B52" s="27" t="s">
        <v>374</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523"/>
      <c r="AO52" s="4"/>
      <c r="AZ52" s="563"/>
      <c r="BA52" s="575"/>
      <c r="BB52" s="585"/>
      <c r="BC52" s="586" t="s">
        <v>530</v>
      </c>
      <c r="BD52" s="591" t="b">
        <v>0</v>
      </c>
      <c r="BE52" s="593" t="s">
        <v>445</v>
      </c>
      <c r="BF52" s="586">
        <f t="shared" si="1"/>
        <v>0</v>
      </c>
      <c r="BG52" s="562"/>
    </row>
    <row r="53" spans="1:59" ht="12.75" customHeight="1">
      <c r="Q53" s="5"/>
      <c r="AZ53" s="563"/>
      <c r="BA53" s="575"/>
      <c r="BB53" s="585"/>
      <c r="BC53" s="586" t="s">
        <v>524</v>
      </c>
      <c r="BD53" s="591" t="b">
        <v>0</v>
      </c>
      <c r="BE53" s="593" t="s">
        <v>445</v>
      </c>
      <c r="BF53" s="586">
        <f t="shared" si="1"/>
        <v>0</v>
      </c>
      <c r="BG53" s="562"/>
    </row>
    <row r="54" spans="1:59">
      <c r="AZ54" s="562"/>
      <c r="BA54" s="568"/>
      <c r="BB54" s="578"/>
      <c r="BC54" s="586" t="s">
        <v>59</v>
      </c>
      <c r="BD54" s="591" t="b">
        <v>0</v>
      </c>
      <c r="BE54" s="593" t="s">
        <v>445</v>
      </c>
      <c r="BF54" s="586">
        <f t="shared" si="1"/>
        <v>0</v>
      </c>
      <c r="BG54" s="562"/>
    </row>
    <row r="55" spans="1:59" ht="17.25">
      <c r="H55" s="283"/>
      <c r="U55" s="422"/>
      <c r="V55" s="440"/>
      <c r="W55" s="422"/>
      <c r="X55" s="460"/>
      <c r="Y55" s="440"/>
      <c r="Z55" s="440"/>
      <c r="AA55" s="440"/>
      <c r="AB55" s="4"/>
      <c r="AC55" s="4"/>
      <c r="AD55" s="440"/>
      <c r="AE55" s="4"/>
      <c r="AF55" s="440"/>
      <c r="AG55" s="440"/>
      <c r="AH55" s="509"/>
      <c r="AI55" s="512"/>
      <c r="AJ55" s="512"/>
      <c r="AK55" s="4"/>
      <c r="AL55" s="4"/>
      <c r="AM55" s="4"/>
      <c r="AN55" s="512"/>
    </row>
    <row r="56" spans="1:59">
      <c r="AO56" s="4"/>
    </row>
  </sheetData>
  <sheetProtection sheet="1" objects="1" scenarios="1"/>
  <mergeCells count="263">
    <mergeCell ref="AE3:AF3"/>
    <mergeCell ref="AH3:AI3"/>
    <mergeCell ref="AK3:AL3"/>
    <mergeCell ref="B4:AN4"/>
    <mergeCell ref="N5:Q5"/>
    <mergeCell ref="S5:AN5"/>
    <mergeCell ref="BA5:BB5"/>
    <mergeCell ref="N6:Q6"/>
    <mergeCell ref="T6:W6"/>
    <mergeCell ref="X6:AN6"/>
    <mergeCell ref="N7:Q7"/>
    <mergeCell ref="S7:AB7"/>
    <mergeCell ref="AC7:AE7"/>
    <mergeCell ref="AF7:AN7"/>
    <mergeCell ref="N8:U8"/>
    <mergeCell ref="V8:AN8"/>
    <mergeCell ref="N9:P9"/>
    <mergeCell ref="R9:S9"/>
    <mergeCell ref="T9:AA9"/>
    <mergeCell ref="AD9:AN9"/>
    <mergeCell ref="N10:U10"/>
    <mergeCell ref="W10:AN10"/>
    <mergeCell ref="E12:F12"/>
    <mergeCell ref="B13:AN13"/>
    <mergeCell ref="B14:G14"/>
    <mergeCell ref="H14:N14"/>
    <mergeCell ref="O14:Q14"/>
    <mergeCell ref="R14:Z14"/>
    <mergeCell ref="AA14:AC14"/>
    <mergeCell ref="AD14:AN14"/>
    <mergeCell ref="B15:N15"/>
    <mergeCell ref="O15:AN15"/>
    <mergeCell ref="F16:G16"/>
    <mergeCell ref="H16:N16"/>
    <mergeCell ref="F17:G17"/>
    <mergeCell ref="H17:N17"/>
    <mergeCell ref="F18:G18"/>
    <mergeCell ref="H18:N18"/>
    <mergeCell ref="Z18:AM18"/>
    <mergeCell ref="F19:G19"/>
    <mergeCell ref="H19:N19"/>
    <mergeCell ref="O19:AN19"/>
    <mergeCell ref="F20:G20"/>
    <mergeCell ref="H20:N20"/>
    <mergeCell ref="O20:P20"/>
    <mergeCell ref="Q20:R20"/>
    <mergeCell ref="T20:U20"/>
    <mergeCell ref="V20:X20"/>
    <mergeCell ref="Y20:AE20"/>
    <mergeCell ref="B21:E21"/>
    <mergeCell ref="F21:G21"/>
    <mergeCell ref="B22:E22"/>
    <mergeCell ref="F22:L22"/>
    <mergeCell ref="M22:U22"/>
    <mergeCell ref="V22:AE22"/>
    <mergeCell ref="AF22:AN22"/>
    <mergeCell ref="B23:E23"/>
    <mergeCell ref="F23:L23"/>
    <mergeCell ref="M23:U23"/>
    <mergeCell ref="W23:Z23"/>
    <mergeCell ref="AG23:AI23"/>
    <mergeCell ref="AK23:AN23"/>
    <mergeCell ref="F24:L24"/>
    <mergeCell ref="M24:U24"/>
    <mergeCell ref="W24:Z24"/>
    <mergeCell ref="AG24:AI24"/>
    <mergeCell ref="AK24:AN24"/>
    <mergeCell ref="F25:L25"/>
    <mergeCell ref="M25:U25"/>
    <mergeCell ref="W25:Z25"/>
    <mergeCell ref="AG25:AI25"/>
    <mergeCell ref="AK25:AN25"/>
    <mergeCell ref="F26:L26"/>
    <mergeCell ref="M26:U26"/>
    <mergeCell ref="W26:Z26"/>
    <mergeCell ref="AG26:AI26"/>
    <mergeCell ref="AK26:AN26"/>
    <mergeCell ref="F27:L27"/>
    <mergeCell ref="M27:U27"/>
    <mergeCell ref="W27:Z27"/>
    <mergeCell ref="AG27:AI27"/>
    <mergeCell ref="AK27:AN27"/>
    <mergeCell ref="F28:L28"/>
    <mergeCell ref="M28:U28"/>
    <mergeCell ref="W28:Z28"/>
    <mergeCell ref="AG28:AI28"/>
    <mergeCell ref="AK28:AN28"/>
    <mergeCell ref="F29:G29"/>
    <mergeCell ref="H29:L29"/>
    <mergeCell ref="M29:Q29"/>
    <mergeCell ref="R29:V29"/>
    <mergeCell ref="W29:AB29"/>
    <mergeCell ref="AC29:AH29"/>
    <mergeCell ref="AI29:AN29"/>
    <mergeCell ref="J30:L30"/>
    <mergeCell ref="N30:O30"/>
    <mergeCell ref="S30:T30"/>
    <mergeCell ref="X30:Z30"/>
    <mergeCell ref="AD30:AF30"/>
    <mergeCell ref="AJ30:AL30"/>
    <mergeCell ref="J31:L31"/>
    <mergeCell ref="N31:O31"/>
    <mergeCell ref="S31:T31"/>
    <mergeCell ref="X31:Z31"/>
    <mergeCell ref="AD31:AF31"/>
    <mergeCell ref="AJ31:AL31"/>
    <mergeCell ref="J32:L32"/>
    <mergeCell ref="N32:O32"/>
    <mergeCell ref="S32:T32"/>
    <mergeCell ref="X32:Z32"/>
    <mergeCell ref="AD32:AF32"/>
    <mergeCell ref="AJ32:AL32"/>
    <mergeCell ref="J33:L33"/>
    <mergeCell ref="N33:O33"/>
    <mergeCell ref="S33:T33"/>
    <mergeCell ref="X33:Z33"/>
    <mergeCell ref="AD33:AF33"/>
    <mergeCell ref="AJ33:AL33"/>
    <mergeCell ref="F34:G34"/>
    <mergeCell ref="M34:Q34"/>
    <mergeCell ref="Y34:Z34"/>
    <mergeCell ref="M35:Q35"/>
    <mergeCell ref="Y35:Z35"/>
    <mergeCell ref="F37:L37"/>
    <mergeCell ref="F38:I38"/>
    <mergeCell ref="AJ38:AL38"/>
    <mergeCell ref="D39:E39"/>
    <mergeCell ref="F39:L39"/>
    <mergeCell ref="K40:V40"/>
    <mergeCell ref="W40:AE40"/>
    <mergeCell ref="AF40:AN40"/>
    <mergeCell ref="K41:N41"/>
    <mergeCell ref="O41:R41"/>
    <mergeCell ref="S41:V41"/>
    <mergeCell ref="W41:Y41"/>
    <mergeCell ref="Z41:AB41"/>
    <mergeCell ref="AC41:AE41"/>
    <mergeCell ref="AF41:AH41"/>
    <mergeCell ref="AI41:AK41"/>
    <mergeCell ref="AL41:AN41"/>
    <mergeCell ref="D42:F42"/>
    <mergeCell ref="G42:J42"/>
    <mergeCell ref="K42:M42"/>
    <mergeCell ref="O42:Q42"/>
    <mergeCell ref="S42:U42"/>
    <mergeCell ref="W42:X42"/>
    <mergeCell ref="Z42:AA42"/>
    <mergeCell ref="AC42:AD42"/>
    <mergeCell ref="AF42:AG42"/>
    <mergeCell ref="AI42:AJ42"/>
    <mergeCell ref="AL42:AM42"/>
    <mergeCell ref="D43:F43"/>
    <mergeCell ref="G43:J43"/>
    <mergeCell ref="K43:M43"/>
    <mergeCell ref="O43:Q43"/>
    <mergeCell ref="S43:U43"/>
    <mergeCell ref="W43:X43"/>
    <mergeCell ref="Z43:AA43"/>
    <mergeCell ref="AC43:AD43"/>
    <mergeCell ref="AF43:AG43"/>
    <mergeCell ref="AI43:AJ43"/>
    <mergeCell ref="AL43:AM43"/>
    <mergeCell ref="D44:F44"/>
    <mergeCell ref="G44:J44"/>
    <mergeCell ref="K44:M44"/>
    <mergeCell ref="O44:Q44"/>
    <mergeCell ref="S44:U44"/>
    <mergeCell ref="W44:X44"/>
    <mergeCell ref="Z44:AA44"/>
    <mergeCell ref="AC44:AD44"/>
    <mergeCell ref="AF44:AG44"/>
    <mergeCell ref="AI44:AJ44"/>
    <mergeCell ref="AL44:AM44"/>
    <mergeCell ref="D45:F45"/>
    <mergeCell ref="G45:J45"/>
    <mergeCell ref="K45:M45"/>
    <mergeCell ref="O45:Q45"/>
    <mergeCell ref="S45:U45"/>
    <mergeCell ref="W45:X45"/>
    <mergeCell ref="Z45:AA45"/>
    <mergeCell ref="AC45:AD45"/>
    <mergeCell ref="AF45:AG45"/>
    <mergeCell ref="AI45:AJ45"/>
    <mergeCell ref="AL45:AM45"/>
    <mergeCell ref="D46:F46"/>
    <mergeCell ref="G46:J46"/>
    <mergeCell ref="K46:M46"/>
    <mergeCell ref="O46:Q46"/>
    <mergeCell ref="S46:U46"/>
    <mergeCell ref="W46:X46"/>
    <mergeCell ref="Z46:AA46"/>
    <mergeCell ref="AC46:AD46"/>
    <mergeCell ref="AF46:AG46"/>
    <mergeCell ref="AI46:AJ46"/>
    <mergeCell ref="AL46:AM46"/>
    <mergeCell ref="D47:F47"/>
    <mergeCell ref="G47:J47"/>
    <mergeCell ref="K47:M47"/>
    <mergeCell ref="O47:Q47"/>
    <mergeCell ref="S47:U47"/>
    <mergeCell ref="W47:X47"/>
    <mergeCell ref="Z47:AA47"/>
    <mergeCell ref="AC47:AD47"/>
    <mergeCell ref="AF47:AG47"/>
    <mergeCell ref="AI47:AJ47"/>
    <mergeCell ref="AL47:AM47"/>
    <mergeCell ref="H48:J48"/>
    <mergeCell ref="K48:M48"/>
    <mergeCell ref="O48:Q48"/>
    <mergeCell ref="S48:U48"/>
    <mergeCell ref="W48:X48"/>
    <mergeCell ref="Z48:AA48"/>
    <mergeCell ref="AC48:AD48"/>
    <mergeCell ref="AF48:AG48"/>
    <mergeCell ref="AI48:AJ48"/>
    <mergeCell ref="AL48:AM48"/>
    <mergeCell ref="H49:J49"/>
    <mergeCell ref="K49:N49"/>
    <mergeCell ref="O49:R49"/>
    <mergeCell ref="S49:V49"/>
    <mergeCell ref="W49:X49"/>
    <mergeCell ref="Z49:AA49"/>
    <mergeCell ref="AC49:AD49"/>
    <mergeCell ref="AF49:AG49"/>
    <mergeCell ref="AI49:AJ49"/>
    <mergeCell ref="AL49:AM49"/>
    <mergeCell ref="H50:J50"/>
    <mergeCell ref="K50:M50"/>
    <mergeCell ref="O50:Q50"/>
    <mergeCell ref="S50:U50"/>
    <mergeCell ref="W50:X50"/>
    <mergeCell ref="Z50:AA50"/>
    <mergeCell ref="AC50:AD50"/>
    <mergeCell ref="AF50:AG50"/>
    <mergeCell ref="AI50:AJ50"/>
    <mergeCell ref="AL50:AM50"/>
    <mergeCell ref="H51:J51"/>
    <mergeCell ref="K51:N51"/>
    <mergeCell ref="O51:R51"/>
    <mergeCell ref="S51:V51"/>
    <mergeCell ref="W51:X51"/>
    <mergeCell ref="Z51:AA51"/>
    <mergeCell ref="AC51:AD51"/>
    <mergeCell ref="AF51:AG51"/>
    <mergeCell ref="AI51:AJ51"/>
    <mergeCell ref="AL51:AM51"/>
    <mergeCell ref="C6:D7"/>
    <mergeCell ref="E6:G7"/>
    <mergeCell ref="H6:L7"/>
    <mergeCell ref="AO6:AR7"/>
    <mergeCell ref="B16:E20"/>
    <mergeCell ref="F30:I31"/>
    <mergeCell ref="F32:I33"/>
    <mergeCell ref="B34:E38"/>
    <mergeCell ref="AD34:AG35"/>
    <mergeCell ref="AI34:AI35"/>
    <mergeCell ref="AJ34:AJ35"/>
    <mergeCell ref="AK34:AK35"/>
    <mergeCell ref="AM34:AM35"/>
    <mergeCell ref="D40:J41"/>
    <mergeCell ref="D48:G49"/>
    <mergeCell ref="D50:G51"/>
    <mergeCell ref="B39:C51"/>
  </mergeCells>
  <phoneticPr fontId="1"/>
  <dataValidations count="2">
    <dataValidation type="list" allowBlank="1" showDropDown="0" showInputMessage="1" showErrorMessage="1" sqref="O20:P20">
      <formula1>"　,S,H"</formula1>
    </dataValidation>
    <dataValidation type="list" allowBlank="1" showDropDown="0" showInputMessage="1" showErrorMessage="1" sqref="AO6:AR7">
      <formula1>"　,幼稚園型,保育所型,幼保連携型,地方裁量型"</formula1>
    </dataValidation>
  </dataValidations>
  <pageMargins left="0.51181102362204722" right="0.39370078740157483" top="0.39" bottom="0" header="0.51181102362204722" footer="0.26"/>
  <pageSetup paperSize="9" fitToWidth="1" fitToHeight="1" orientation="portrait" usePrinterDefaults="1" horizontalDpi="300" verticalDpi="300"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96857" r:id="rId4" name="No.4-1　Check Box 827">
              <controlPr defaultSize="0" autoFill="0" autoLine="0" autoPict="0">
                <anchor moveWithCells="1">
                  <from xmlns:xdr="http://schemas.openxmlformats.org/drawingml/2006/spreadsheetDrawing">
                    <xdr:col>14</xdr:col>
                    <xdr:colOff>152400</xdr:colOff>
                    <xdr:row>16</xdr:row>
                    <xdr:rowOff>9525</xdr:rowOff>
                  </from>
                  <to xmlns:xdr="http://schemas.openxmlformats.org/drawingml/2006/spreadsheetDrawing">
                    <xdr:col>16</xdr:col>
                    <xdr:colOff>0</xdr:colOff>
                    <xdr:row>16</xdr:row>
                    <xdr:rowOff>209550</xdr:rowOff>
                  </to>
                </anchor>
              </controlPr>
            </control>
          </mc:Choice>
        </mc:AlternateContent>
        <mc:AlternateContent>
          <mc:Choice xmlns:x14="http://schemas.microsoft.com/office/spreadsheetml/2009/9/main" Requires="x14">
            <control shapeId="96858" r:id="rId5" name="No.4-2　Check Box 836">
              <controlPr defaultSize="0" autoFill="0" autoLine="0" autoPict="0">
                <anchor moveWithCells="1">
                  <from xmlns:xdr="http://schemas.openxmlformats.org/drawingml/2006/spreadsheetDrawing">
                    <xdr:col>20</xdr:col>
                    <xdr:colOff>152400</xdr:colOff>
                    <xdr:row>16</xdr:row>
                    <xdr:rowOff>9525</xdr:rowOff>
                  </from>
                  <to xmlns:xdr="http://schemas.openxmlformats.org/drawingml/2006/spreadsheetDrawing">
                    <xdr:col>22</xdr:col>
                    <xdr:colOff>0</xdr:colOff>
                    <xdr:row>16</xdr:row>
                    <xdr:rowOff>209550</xdr:rowOff>
                  </to>
                </anchor>
              </controlPr>
            </control>
          </mc:Choice>
        </mc:AlternateContent>
        <mc:AlternateContent>
          <mc:Choice xmlns:x14="http://schemas.microsoft.com/office/spreadsheetml/2009/9/main" Requires="x14">
            <control shapeId="96859" r:id="rId6" name="No.4-3　Check Box 837">
              <controlPr defaultSize="0" autoFill="0" autoLine="0" autoPict="0">
                <anchor moveWithCells="1">
                  <from xmlns:xdr="http://schemas.openxmlformats.org/drawingml/2006/spreadsheetDrawing">
                    <xdr:col>26</xdr:col>
                    <xdr:colOff>152400</xdr:colOff>
                    <xdr:row>16</xdr:row>
                    <xdr:rowOff>9525</xdr:rowOff>
                  </from>
                  <to xmlns:xdr="http://schemas.openxmlformats.org/drawingml/2006/spreadsheetDrawing">
                    <xdr:col>28</xdr:col>
                    <xdr:colOff>0</xdr:colOff>
                    <xdr:row>16</xdr:row>
                    <xdr:rowOff>209550</xdr:rowOff>
                  </to>
                </anchor>
              </controlPr>
            </control>
          </mc:Choice>
        </mc:AlternateContent>
        <mc:AlternateContent>
          <mc:Choice xmlns:x14="http://schemas.microsoft.com/office/spreadsheetml/2009/9/main" Requires="x14">
            <control shapeId="96860" r:id="rId7" name="No.4-4　Check Box 839">
              <controlPr defaultSize="0" autoFill="0" autoLine="0" autoPict="0">
                <anchor moveWithCells="1">
                  <from xmlns:xdr="http://schemas.openxmlformats.org/drawingml/2006/spreadsheetDrawing">
                    <xdr:col>31</xdr:col>
                    <xdr:colOff>152400</xdr:colOff>
                    <xdr:row>16</xdr:row>
                    <xdr:rowOff>9525</xdr:rowOff>
                  </from>
                  <to xmlns:xdr="http://schemas.openxmlformats.org/drawingml/2006/spreadsheetDrawing">
                    <xdr:col>33</xdr:col>
                    <xdr:colOff>0</xdr:colOff>
                    <xdr:row>16</xdr:row>
                    <xdr:rowOff>209550</xdr:rowOff>
                  </to>
                </anchor>
              </controlPr>
            </control>
          </mc:Choice>
        </mc:AlternateContent>
        <mc:AlternateContent>
          <mc:Choice xmlns:x14="http://schemas.microsoft.com/office/spreadsheetml/2009/9/main" Requires="x14">
            <control shapeId="96861" r:id="rId8" name="No.4-5　Check Box 841">
              <controlPr defaultSize="0" autoFill="0" autoLine="0" autoPict="0">
                <anchor moveWithCells="1">
                  <from xmlns:xdr="http://schemas.openxmlformats.org/drawingml/2006/spreadsheetDrawing">
                    <xdr:col>35</xdr:col>
                    <xdr:colOff>152400</xdr:colOff>
                    <xdr:row>16</xdr:row>
                    <xdr:rowOff>9525</xdr:rowOff>
                  </from>
                  <to xmlns:xdr="http://schemas.openxmlformats.org/drawingml/2006/spreadsheetDrawing">
                    <xdr:col>37</xdr:col>
                    <xdr:colOff>0</xdr:colOff>
                    <xdr:row>16</xdr:row>
                    <xdr:rowOff>209550</xdr:rowOff>
                  </to>
                </anchor>
              </controlPr>
            </control>
          </mc:Choice>
        </mc:AlternateContent>
        <mc:AlternateContent>
          <mc:Choice xmlns:x14="http://schemas.microsoft.com/office/spreadsheetml/2009/9/main" Requires="x14">
            <control shapeId="96862" r:id="rId9" name="No.4-6　Check Box 843">
              <controlPr defaultSize="0" autoFill="0" autoLine="0" autoPict="0">
                <anchor moveWithCells="1">
                  <from xmlns:xdr="http://schemas.openxmlformats.org/drawingml/2006/spreadsheetDrawing">
                    <xdr:col>14</xdr:col>
                    <xdr:colOff>152400</xdr:colOff>
                    <xdr:row>17</xdr:row>
                    <xdr:rowOff>9525</xdr:rowOff>
                  </from>
                  <to xmlns:xdr="http://schemas.openxmlformats.org/drawingml/2006/spreadsheetDrawing">
                    <xdr:col>16</xdr:col>
                    <xdr:colOff>0</xdr:colOff>
                    <xdr:row>17</xdr:row>
                    <xdr:rowOff>209550</xdr:rowOff>
                  </to>
                </anchor>
              </controlPr>
            </control>
          </mc:Choice>
        </mc:AlternateContent>
        <mc:AlternateContent>
          <mc:Choice xmlns:x14="http://schemas.microsoft.com/office/spreadsheetml/2009/9/main" Requires="x14">
            <control shapeId="96863" r:id="rId10" name="No.4-7　Check Box 844">
              <controlPr defaultSize="0" autoFill="0" autoLine="0" autoPict="0">
                <anchor moveWithCells="1">
                  <from xmlns:xdr="http://schemas.openxmlformats.org/drawingml/2006/spreadsheetDrawing">
                    <xdr:col>20</xdr:col>
                    <xdr:colOff>152400</xdr:colOff>
                    <xdr:row>17</xdr:row>
                    <xdr:rowOff>9525</xdr:rowOff>
                  </from>
                  <to xmlns:xdr="http://schemas.openxmlformats.org/drawingml/2006/spreadsheetDrawing">
                    <xdr:col>22</xdr:col>
                    <xdr:colOff>0</xdr:colOff>
                    <xdr:row>17</xdr:row>
                    <xdr:rowOff>209550</xdr:rowOff>
                  </to>
                </anchor>
              </controlPr>
            </control>
          </mc:Choice>
        </mc:AlternateContent>
        <mc:AlternateContent>
          <mc:Choice xmlns:x14="http://schemas.microsoft.com/office/spreadsheetml/2009/9/main" Requires="x14">
            <control shapeId="96864" r:id="rId11" name="no.3-1 Check Box 987">
              <controlPr defaultSize="0" autoFill="0" autoLine="0" autoPict="0">
                <anchor moveWithCells="1">
                  <from xmlns:xdr="http://schemas.openxmlformats.org/drawingml/2006/spreadsheetDrawing">
                    <xdr:col>14</xdr:col>
                    <xdr:colOff>152400</xdr:colOff>
                    <xdr:row>15</xdr:row>
                    <xdr:rowOff>28575</xdr:rowOff>
                  </from>
                  <to xmlns:xdr="http://schemas.openxmlformats.org/drawingml/2006/spreadsheetDrawing">
                    <xdr:col>16</xdr:col>
                    <xdr:colOff>9525</xdr:colOff>
                    <xdr:row>15</xdr:row>
                    <xdr:rowOff>190500</xdr:rowOff>
                  </to>
                </anchor>
              </controlPr>
            </control>
          </mc:Choice>
        </mc:AlternateContent>
        <mc:AlternateContent>
          <mc:Choice xmlns:x14="http://schemas.microsoft.com/office/spreadsheetml/2009/9/main" Requires="x14">
            <control shapeId="96865" r:id="rId12" name="no.3-2 Check Box 988">
              <controlPr defaultSize="0" autoFill="0" autoLine="0" autoPict="0">
                <anchor moveWithCells="1">
                  <from xmlns:xdr="http://schemas.openxmlformats.org/drawingml/2006/spreadsheetDrawing">
                    <xdr:col>19</xdr:col>
                    <xdr:colOff>152400</xdr:colOff>
                    <xdr:row>15</xdr:row>
                    <xdr:rowOff>28575</xdr:rowOff>
                  </from>
                  <to xmlns:xdr="http://schemas.openxmlformats.org/drawingml/2006/spreadsheetDrawing">
                    <xdr:col>21</xdr:col>
                    <xdr:colOff>9525</xdr:colOff>
                    <xdr:row>15</xdr:row>
                    <xdr:rowOff>190500</xdr:rowOff>
                  </to>
                </anchor>
              </controlPr>
            </control>
          </mc:Choice>
        </mc:AlternateContent>
        <mc:AlternateContent>
          <mc:Choice xmlns:x14="http://schemas.microsoft.com/office/spreadsheetml/2009/9/main" Requires="x14">
            <control shapeId="96866" r:id="rId13" name="no.6-1　Check Box 990">
              <controlPr defaultSize="0" autoFill="0" autoLine="0" autoPict="0">
                <anchor moveWithCells="1">
                  <from xmlns:xdr="http://schemas.openxmlformats.org/drawingml/2006/spreadsheetDrawing">
                    <xdr:col>31</xdr:col>
                    <xdr:colOff>152400</xdr:colOff>
                    <xdr:row>19</xdr:row>
                    <xdr:rowOff>28575</xdr:rowOff>
                  </from>
                  <to xmlns:xdr="http://schemas.openxmlformats.org/drawingml/2006/spreadsheetDrawing">
                    <xdr:col>33</xdr:col>
                    <xdr:colOff>28575</xdr:colOff>
                    <xdr:row>19</xdr:row>
                    <xdr:rowOff>190500</xdr:rowOff>
                  </to>
                </anchor>
              </controlPr>
            </control>
          </mc:Choice>
        </mc:AlternateContent>
        <mc:AlternateContent>
          <mc:Choice xmlns:x14="http://schemas.microsoft.com/office/spreadsheetml/2009/9/main" Requires="x14">
            <control shapeId="96867" r:id="rId14" name="no.6-2　Check Box 991">
              <controlPr defaultSize="0" autoFill="0" autoLine="0" autoPict="0">
                <anchor moveWithCells="1">
                  <from xmlns:xdr="http://schemas.openxmlformats.org/drawingml/2006/spreadsheetDrawing">
                    <xdr:col>36</xdr:col>
                    <xdr:colOff>152400</xdr:colOff>
                    <xdr:row>19</xdr:row>
                    <xdr:rowOff>28575</xdr:rowOff>
                  </from>
                  <to xmlns:xdr="http://schemas.openxmlformats.org/drawingml/2006/spreadsheetDrawing">
                    <xdr:col>38</xdr:col>
                    <xdr:colOff>28575</xdr:colOff>
                    <xdr:row>19</xdr:row>
                    <xdr:rowOff>190500</xdr:rowOff>
                  </to>
                </anchor>
              </controlPr>
            </control>
          </mc:Choice>
        </mc:AlternateContent>
        <mc:AlternateContent>
          <mc:Choice xmlns:x14="http://schemas.microsoft.com/office/spreadsheetml/2009/9/main" Requires="x14">
            <control shapeId="96893" r:id="rId15" name="チェック 1661">
              <controlPr defaultSize="0" autoFill="0" autoLine="0" autoPict="0">
                <anchor moveWithCells="1">
                  <from xmlns:xdr="http://schemas.openxmlformats.org/drawingml/2006/spreadsheetDrawing">
                    <xdr:col>21</xdr:col>
                    <xdr:colOff>38100</xdr:colOff>
                    <xdr:row>22</xdr:row>
                    <xdr:rowOff>38100</xdr:rowOff>
                  </from>
                  <to xmlns:xdr="http://schemas.openxmlformats.org/drawingml/2006/spreadsheetDrawing">
                    <xdr:col>22</xdr:col>
                    <xdr:colOff>66675</xdr:colOff>
                    <xdr:row>22</xdr:row>
                    <xdr:rowOff>180975</xdr:rowOff>
                  </to>
                </anchor>
              </controlPr>
            </control>
          </mc:Choice>
        </mc:AlternateContent>
        <mc:AlternateContent>
          <mc:Choice xmlns:x14="http://schemas.microsoft.com/office/spreadsheetml/2009/9/main" Requires="x14">
            <control shapeId="96894" r:id="rId16" name="チェック 1662">
              <controlPr defaultSize="0" autoFill="0" autoLine="0" autoPict="0">
                <anchor moveWithCells="1">
                  <from xmlns:xdr="http://schemas.openxmlformats.org/drawingml/2006/spreadsheetDrawing">
                    <xdr:col>26</xdr:col>
                    <xdr:colOff>123825</xdr:colOff>
                    <xdr:row>22</xdr:row>
                    <xdr:rowOff>38100</xdr:rowOff>
                  </from>
                  <to xmlns:xdr="http://schemas.openxmlformats.org/drawingml/2006/spreadsheetDrawing">
                    <xdr:col>27</xdr:col>
                    <xdr:colOff>152400</xdr:colOff>
                    <xdr:row>22</xdr:row>
                    <xdr:rowOff>180975</xdr:rowOff>
                  </to>
                </anchor>
              </controlPr>
            </control>
          </mc:Choice>
        </mc:AlternateContent>
        <mc:AlternateContent>
          <mc:Choice xmlns:x14="http://schemas.microsoft.com/office/spreadsheetml/2009/9/main" Requires="x14">
            <control shapeId="96895" r:id="rId17" name="チェック 1663">
              <controlPr defaultSize="0" autoFill="0" autoLine="0" autoPict="0">
                <anchor moveWithCells="1">
                  <from xmlns:xdr="http://schemas.openxmlformats.org/drawingml/2006/spreadsheetDrawing">
                    <xdr:col>21</xdr:col>
                    <xdr:colOff>38100</xdr:colOff>
                    <xdr:row>23</xdr:row>
                    <xdr:rowOff>38735</xdr:rowOff>
                  </from>
                  <to xmlns:xdr="http://schemas.openxmlformats.org/drawingml/2006/spreadsheetDrawing">
                    <xdr:col>22</xdr:col>
                    <xdr:colOff>66675</xdr:colOff>
                    <xdr:row>23</xdr:row>
                    <xdr:rowOff>180975</xdr:rowOff>
                  </to>
                </anchor>
              </controlPr>
            </control>
          </mc:Choice>
        </mc:AlternateContent>
        <mc:AlternateContent>
          <mc:Choice xmlns:x14="http://schemas.microsoft.com/office/spreadsheetml/2009/9/main" Requires="x14">
            <control shapeId="96896" r:id="rId18" name="チェック 1664">
              <controlPr defaultSize="0" autoFill="0" autoLine="0" autoPict="0">
                <anchor moveWithCells="1">
                  <from xmlns:xdr="http://schemas.openxmlformats.org/drawingml/2006/spreadsheetDrawing">
                    <xdr:col>26</xdr:col>
                    <xdr:colOff>123825</xdr:colOff>
                    <xdr:row>23</xdr:row>
                    <xdr:rowOff>28575</xdr:rowOff>
                  </from>
                  <to xmlns:xdr="http://schemas.openxmlformats.org/drawingml/2006/spreadsheetDrawing">
                    <xdr:col>27</xdr:col>
                    <xdr:colOff>152400</xdr:colOff>
                    <xdr:row>23</xdr:row>
                    <xdr:rowOff>171450</xdr:rowOff>
                  </to>
                </anchor>
              </controlPr>
            </control>
          </mc:Choice>
        </mc:AlternateContent>
        <mc:AlternateContent>
          <mc:Choice xmlns:x14="http://schemas.microsoft.com/office/spreadsheetml/2009/9/main" Requires="x14">
            <control shapeId="96897" r:id="rId19" name="チェック 1665">
              <controlPr defaultSize="0" autoFill="0" autoLine="0" autoPict="0">
                <anchor moveWithCells="1">
                  <from xmlns:xdr="http://schemas.openxmlformats.org/drawingml/2006/spreadsheetDrawing">
                    <xdr:col>21</xdr:col>
                    <xdr:colOff>38100</xdr:colOff>
                    <xdr:row>24</xdr:row>
                    <xdr:rowOff>38735</xdr:rowOff>
                  </from>
                  <to xmlns:xdr="http://schemas.openxmlformats.org/drawingml/2006/spreadsheetDrawing">
                    <xdr:col>22</xdr:col>
                    <xdr:colOff>66675</xdr:colOff>
                    <xdr:row>24</xdr:row>
                    <xdr:rowOff>180975</xdr:rowOff>
                  </to>
                </anchor>
              </controlPr>
            </control>
          </mc:Choice>
        </mc:AlternateContent>
        <mc:AlternateContent>
          <mc:Choice xmlns:x14="http://schemas.microsoft.com/office/spreadsheetml/2009/9/main" Requires="x14">
            <control shapeId="96898" r:id="rId20" name="チェック 1666">
              <controlPr defaultSize="0" autoFill="0" autoLine="0" autoPict="0">
                <anchor moveWithCells="1">
                  <from xmlns:xdr="http://schemas.openxmlformats.org/drawingml/2006/spreadsheetDrawing">
                    <xdr:col>26</xdr:col>
                    <xdr:colOff>123825</xdr:colOff>
                    <xdr:row>24</xdr:row>
                    <xdr:rowOff>38735</xdr:rowOff>
                  </from>
                  <to xmlns:xdr="http://schemas.openxmlformats.org/drawingml/2006/spreadsheetDrawing">
                    <xdr:col>27</xdr:col>
                    <xdr:colOff>152400</xdr:colOff>
                    <xdr:row>24</xdr:row>
                    <xdr:rowOff>180975</xdr:rowOff>
                  </to>
                </anchor>
              </controlPr>
            </control>
          </mc:Choice>
        </mc:AlternateContent>
        <mc:AlternateContent>
          <mc:Choice xmlns:x14="http://schemas.microsoft.com/office/spreadsheetml/2009/9/main" Requires="x14">
            <control shapeId="96899" r:id="rId21" name="チェック 1667">
              <controlPr defaultSize="0" autoFill="0" autoLine="0" autoPict="0">
                <anchor moveWithCells="1">
                  <from xmlns:xdr="http://schemas.openxmlformats.org/drawingml/2006/spreadsheetDrawing">
                    <xdr:col>21</xdr:col>
                    <xdr:colOff>38100</xdr:colOff>
                    <xdr:row>25</xdr:row>
                    <xdr:rowOff>38735</xdr:rowOff>
                  </from>
                  <to xmlns:xdr="http://schemas.openxmlformats.org/drawingml/2006/spreadsheetDrawing">
                    <xdr:col>22</xdr:col>
                    <xdr:colOff>66675</xdr:colOff>
                    <xdr:row>25</xdr:row>
                    <xdr:rowOff>180975</xdr:rowOff>
                  </to>
                </anchor>
              </controlPr>
            </control>
          </mc:Choice>
        </mc:AlternateContent>
        <mc:AlternateContent>
          <mc:Choice xmlns:x14="http://schemas.microsoft.com/office/spreadsheetml/2009/9/main" Requires="x14">
            <control shapeId="96900" r:id="rId22" name="チェック 1668">
              <controlPr defaultSize="0" autoFill="0" autoLine="0" autoPict="0">
                <anchor moveWithCells="1">
                  <from xmlns:xdr="http://schemas.openxmlformats.org/drawingml/2006/spreadsheetDrawing">
                    <xdr:col>26</xdr:col>
                    <xdr:colOff>123825</xdr:colOff>
                    <xdr:row>25</xdr:row>
                    <xdr:rowOff>28575</xdr:rowOff>
                  </from>
                  <to xmlns:xdr="http://schemas.openxmlformats.org/drawingml/2006/spreadsheetDrawing">
                    <xdr:col>27</xdr:col>
                    <xdr:colOff>152400</xdr:colOff>
                    <xdr:row>25</xdr:row>
                    <xdr:rowOff>171450</xdr:rowOff>
                  </to>
                </anchor>
              </controlPr>
            </control>
          </mc:Choice>
        </mc:AlternateContent>
        <mc:AlternateContent>
          <mc:Choice xmlns:x14="http://schemas.microsoft.com/office/spreadsheetml/2009/9/main" Requires="x14">
            <control shapeId="96901" r:id="rId23" name="チェック 1669">
              <controlPr defaultSize="0" autoFill="0" autoLine="0" autoPict="0">
                <anchor moveWithCells="1">
                  <from xmlns:xdr="http://schemas.openxmlformats.org/drawingml/2006/spreadsheetDrawing">
                    <xdr:col>21</xdr:col>
                    <xdr:colOff>38100</xdr:colOff>
                    <xdr:row>26</xdr:row>
                    <xdr:rowOff>38735</xdr:rowOff>
                  </from>
                  <to xmlns:xdr="http://schemas.openxmlformats.org/drawingml/2006/spreadsheetDrawing">
                    <xdr:col>22</xdr:col>
                    <xdr:colOff>66675</xdr:colOff>
                    <xdr:row>26</xdr:row>
                    <xdr:rowOff>180975</xdr:rowOff>
                  </to>
                </anchor>
              </controlPr>
            </control>
          </mc:Choice>
        </mc:AlternateContent>
        <mc:AlternateContent>
          <mc:Choice xmlns:x14="http://schemas.microsoft.com/office/spreadsheetml/2009/9/main" Requires="x14">
            <control shapeId="96902" r:id="rId24" name="チェック 1670">
              <controlPr defaultSize="0" autoFill="0" autoLine="0" autoPict="0">
                <anchor moveWithCells="1">
                  <from xmlns:xdr="http://schemas.openxmlformats.org/drawingml/2006/spreadsheetDrawing">
                    <xdr:col>26</xdr:col>
                    <xdr:colOff>123825</xdr:colOff>
                    <xdr:row>26</xdr:row>
                    <xdr:rowOff>38735</xdr:rowOff>
                  </from>
                  <to xmlns:xdr="http://schemas.openxmlformats.org/drawingml/2006/spreadsheetDrawing">
                    <xdr:col>27</xdr:col>
                    <xdr:colOff>152400</xdr:colOff>
                    <xdr:row>26</xdr:row>
                    <xdr:rowOff>180975</xdr:rowOff>
                  </to>
                </anchor>
              </controlPr>
            </control>
          </mc:Choice>
        </mc:AlternateContent>
        <mc:AlternateContent>
          <mc:Choice xmlns:x14="http://schemas.microsoft.com/office/spreadsheetml/2009/9/main" Requires="x14">
            <control shapeId="96903" r:id="rId25" name="チェック 1671">
              <controlPr defaultSize="0" autoFill="0" autoLine="0" autoPict="0">
                <anchor moveWithCells="1">
                  <from xmlns:xdr="http://schemas.openxmlformats.org/drawingml/2006/spreadsheetDrawing">
                    <xdr:col>21</xdr:col>
                    <xdr:colOff>38100</xdr:colOff>
                    <xdr:row>27</xdr:row>
                    <xdr:rowOff>28575</xdr:rowOff>
                  </from>
                  <to xmlns:xdr="http://schemas.openxmlformats.org/drawingml/2006/spreadsheetDrawing">
                    <xdr:col>22</xdr:col>
                    <xdr:colOff>66675</xdr:colOff>
                    <xdr:row>27</xdr:row>
                    <xdr:rowOff>171450</xdr:rowOff>
                  </to>
                </anchor>
              </controlPr>
            </control>
          </mc:Choice>
        </mc:AlternateContent>
        <mc:AlternateContent>
          <mc:Choice xmlns:x14="http://schemas.microsoft.com/office/spreadsheetml/2009/9/main" Requires="x14">
            <control shapeId="96904" r:id="rId26" name="チェック 1672">
              <controlPr defaultSize="0" autoFill="0" autoLine="0" autoPict="0">
                <anchor moveWithCells="1">
                  <from xmlns:xdr="http://schemas.openxmlformats.org/drawingml/2006/spreadsheetDrawing">
                    <xdr:col>26</xdr:col>
                    <xdr:colOff>123825</xdr:colOff>
                    <xdr:row>27</xdr:row>
                    <xdr:rowOff>28575</xdr:rowOff>
                  </from>
                  <to xmlns:xdr="http://schemas.openxmlformats.org/drawingml/2006/spreadsheetDrawing">
                    <xdr:col>27</xdr:col>
                    <xdr:colOff>152400</xdr:colOff>
                    <xdr:row>27</xdr:row>
                    <xdr:rowOff>171450</xdr:rowOff>
                  </to>
                </anchor>
              </controlPr>
            </control>
          </mc:Choice>
        </mc:AlternateContent>
        <mc:AlternateContent>
          <mc:Choice xmlns:x14="http://schemas.microsoft.com/office/spreadsheetml/2009/9/main" Requires="x14">
            <control shapeId="96905" r:id="rId27" name="チェック 1673">
              <controlPr defaultSize="0" autoFill="0" autoLine="0" autoPict="0">
                <anchor moveWithCells="1">
                  <from xmlns:xdr="http://schemas.openxmlformats.org/drawingml/2006/spreadsheetDrawing">
                    <xdr:col>31</xdr:col>
                    <xdr:colOff>95250</xdr:colOff>
                    <xdr:row>22</xdr:row>
                    <xdr:rowOff>38100</xdr:rowOff>
                  </from>
                  <to xmlns:xdr="http://schemas.openxmlformats.org/drawingml/2006/spreadsheetDrawing">
                    <xdr:col>32</xdr:col>
                    <xdr:colOff>123825</xdr:colOff>
                    <xdr:row>22</xdr:row>
                    <xdr:rowOff>180975</xdr:rowOff>
                  </to>
                </anchor>
              </controlPr>
            </control>
          </mc:Choice>
        </mc:AlternateContent>
        <mc:AlternateContent>
          <mc:Choice xmlns:x14="http://schemas.microsoft.com/office/spreadsheetml/2009/9/main" Requires="x14">
            <control shapeId="96906" r:id="rId28" name="チェック 1674">
              <controlPr defaultSize="0" autoFill="0" autoLine="0" autoPict="0">
                <anchor moveWithCells="1">
                  <from xmlns:xdr="http://schemas.openxmlformats.org/drawingml/2006/spreadsheetDrawing">
                    <xdr:col>35</xdr:col>
                    <xdr:colOff>19050</xdr:colOff>
                    <xdr:row>22</xdr:row>
                    <xdr:rowOff>38100</xdr:rowOff>
                  </from>
                  <to xmlns:xdr="http://schemas.openxmlformats.org/drawingml/2006/spreadsheetDrawing">
                    <xdr:col>36</xdr:col>
                    <xdr:colOff>47625</xdr:colOff>
                    <xdr:row>22</xdr:row>
                    <xdr:rowOff>180975</xdr:rowOff>
                  </to>
                </anchor>
              </controlPr>
            </control>
          </mc:Choice>
        </mc:AlternateContent>
        <mc:AlternateContent>
          <mc:Choice xmlns:x14="http://schemas.microsoft.com/office/spreadsheetml/2009/9/main" Requires="x14">
            <control shapeId="96907" r:id="rId29" name="チェック 1675">
              <controlPr defaultSize="0" autoFill="0" autoLine="0" autoPict="0">
                <anchor moveWithCells="1">
                  <from xmlns:xdr="http://schemas.openxmlformats.org/drawingml/2006/spreadsheetDrawing">
                    <xdr:col>31</xdr:col>
                    <xdr:colOff>95250</xdr:colOff>
                    <xdr:row>23</xdr:row>
                    <xdr:rowOff>38735</xdr:rowOff>
                  </from>
                  <to xmlns:xdr="http://schemas.openxmlformats.org/drawingml/2006/spreadsheetDrawing">
                    <xdr:col>32</xdr:col>
                    <xdr:colOff>123825</xdr:colOff>
                    <xdr:row>23</xdr:row>
                    <xdr:rowOff>180975</xdr:rowOff>
                  </to>
                </anchor>
              </controlPr>
            </control>
          </mc:Choice>
        </mc:AlternateContent>
        <mc:AlternateContent>
          <mc:Choice xmlns:x14="http://schemas.microsoft.com/office/spreadsheetml/2009/9/main" Requires="x14">
            <control shapeId="96908" r:id="rId30" name="チェック 1676">
              <controlPr defaultSize="0" autoFill="0" autoLine="0" autoPict="0">
                <anchor moveWithCells="1">
                  <from xmlns:xdr="http://schemas.openxmlformats.org/drawingml/2006/spreadsheetDrawing">
                    <xdr:col>35</xdr:col>
                    <xdr:colOff>19050</xdr:colOff>
                    <xdr:row>23</xdr:row>
                    <xdr:rowOff>38735</xdr:rowOff>
                  </from>
                  <to xmlns:xdr="http://schemas.openxmlformats.org/drawingml/2006/spreadsheetDrawing">
                    <xdr:col>36</xdr:col>
                    <xdr:colOff>47625</xdr:colOff>
                    <xdr:row>23</xdr:row>
                    <xdr:rowOff>180975</xdr:rowOff>
                  </to>
                </anchor>
              </controlPr>
            </control>
          </mc:Choice>
        </mc:AlternateContent>
        <mc:AlternateContent>
          <mc:Choice xmlns:x14="http://schemas.microsoft.com/office/spreadsheetml/2009/9/main" Requires="x14">
            <control shapeId="96909" r:id="rId31" name="チェック 1677">
              <controlPr defaultSize="0" autoFill="0" autoLine="0" autoPict="0">
                <anchor moveWithCells="1">
                  <from xmlns:xdr="http://schemas.openxmlformats.org/drawingml/2006/spreadsheetDrawing">
                    <xdr:col>31</xdr:col>
                    <xdr:colOff>95250</xdr:colOff>
                    <xdr:row>24</xdr:row>
                    <xdr:rowOff>38735</xdr:rowOff>
                  </from>
                  <to xmlns:xdr="http://schemas.openxmlformats.org/drawingml/2006/spreadsheetDrawing">
                    <xdr:col>32</xdr:col>
                    <xdr:colOff>123825</xdr:colOff>
                    <xdr:row>24</xdr:row>
                    <xdr:rowOff>180975</xdr:rowOff>
                  </to>
                </anchor>
              </controlPr>
            </control>
          </mc:Choice>
        </mc:AlternateContent>
        <mc:AlternateContent>
          <mc:Choice xmlns:x14="http://schemas.microsoft.com/office/spreadsheetml/2009/9/main" Requires="x14">
            <control shapeId="96910" r:id="rId32" name="チェック 1678">
              <controlPr defaultSize="0" autoFill="0" autoLine="0" autoPict="0">
                <anchor moveWithCells="1">
                  <from xmlns:xdr="http://schemas.openxmlformats.org/drawingml/2006/spreadsheetDrawing">
                    <xdr:col>35</xdr:col>
                    <xdr:colOff>19050</xdr:colOff>
                    <xdr:row>24</xdr:row>
                    <xdr:rowOff>38735</xdr:rowOff>
                  </from>
                  <to xmlns:xdr="http://schemas.openxmlformats.org/drawingml/2006/spreadsheetDrawing">
                    <xdr:col>36</xdr:col>
                    <xdr:colOff>47625</xdr:colOff>
                    <xdr:row>24</xdr:row>
                    <xdr:rowOff>180975</xdr:rowOff>
                  </to>
                </anchor>
              </controlPr>
            </control>
          </mc:Choice>
        </mc:AlternateContent>
        <mc:AlternateContent>
          <mc:Choice xmlns:x14="http://schemas.microsoft.com/office/spreadsheetml/2009/9/main" Requires="x14">
            <control shapeId="96911" r:id="rId33" name="チェック 1679">
              <controlPr defaultSize="0" autoFill="0" autoLine="0" autoPict="0">
                <anchor moveWithCells="1">
                  <from xmlns:xdr="http://schemas.openxmlformats.org/drawingml/2006/spreadsheetDrawing">
                    <xdr:col>31</xdr:col>
                    <xdr:colOff>95250</xdr:colOff>
                    <xdr:row>25</xdr:row>
                    <xdr:rowOff>38735</xdr:rowOff>
                  </from>
                  <to xmlns:xdr="http://schemas.openxmlformats.org/drawingml/2006/spreadsheetDrawing">
                    <xdr:col>32</xdr:col>
                    <xdr:colOff>123825</xdr:colOff>
                    <xdr:row>25</xdr:row>
                    <xdr:rowOff>180975</xdr:rowOff>
                  </to>
                </anchor>
              </controlPr>
            </control>
          </mc:Choice>
        </mc:AlternateContent>
        <mc:AlternateContent>
          <mc:Choice xmlns:x14="http://schemas.microsoft.com/office/spreadsheetml/2009/9/main" Requires="x14">
            <control shapeId="96912" r:id="rId34" name="チェック 1680">
              <controlPr defaultSize="0" autoFill="0" autoLine="0" autoPict="0">
                <anchor moveWithCells="1">
                  <from xmlns:xdr="http://schemas.openxmlformats.org/drawingml/2006/spreadsheetDrawing">
                    <xdr:col>35</xdr:col>
                    <xdr:colOff>19050</xdr:colOff>
                    <xdr:row>25</xdr:row>
                    <xdr:rowOff>38735</xdr:rowOff>
                  </from>
                  <to xmlns:xdr="http://schemas.openxmlformats.org/drawingml/2006/spreadsheetDrawing">
                    <xdr:col>36</xdr:col>
                    <xdr:colOff>47625</xdr:colOff>
                    <xdr:row>25</xdr:row>
                    <xdr:rowOff>180975</xdr:rowOff>
                  </to>
                </anchor>
              </controlPr>
            </control>
          </mc:Choice>
        </mc:AlternateContent>
        <mc:AlternateContent>
          <mc:Choice xmlns:x14="http://schemas.microsoft.com/office/spreadsheetml/2009/9/main" Requires="x14">
            <control shapeId="96913" r:id="rId35" name="チェック 1681">
              <controlPr defaultSize="0" autoFill="0" autoLine="0" autoPict="0">
                <anchor moveWithCells="1">
                  <from xmlns:xdr="http://schemas.openxmlformats.org/drawingml/2006/spreadsheetDrawing">
                    <xdr:col>31</xdr:col>
                    <xdr:colOff>95250</xdr:colOff>
                    <xdr:row>26</xdr:row>
                    <xdr:rowOff>28575</xdr:rowOff>
                  </from>
                  <to xmlns:xdr="http://schemas.openxmlformats.org/drawingml/2006/spreadsheetDrawing">
                    <xdr:col>32</xdr:col>
                    <xdr:colOff>123825</xdr:colOff>
                    <xdr:row>26</xdr:row>
                    <xdr:rowOff>171450</xdr:rowOff>
                  </to>
                </anchor>
              </controlPr>
            </control>
          </mc:Choice>
        </mc:AlternateContent>
        <mc:AlternateContent>
          <mc:Choice xmlns:x14="http://schemas.microsoft.com/office/spreadsheetml/2009/9/main" Requires="x14">
            <control shapeId="96914" r:id="rId36" name="チェック 1682">
              <controlPr defaultSize="0" autoFill="0" autoLine="0" autoPict="0">
                <anchor moveWithCells="1">
                  <from xmlns:xdr="http://schemas.openxmlformats.org/drawingml/2006/spreadsheetDrawing">
                    <xdr:col>35</xdr:col>
                    <xdr:colOff>19050</xdr:colOff>
                    <xdr:row>26</xdr:row>
                    <xdr:rowOff>38735</xdr:rowOff>
                  </from>
                  <to xmlns:xdr="http://schemas.openxmlformats.org/drawingml/2006/spreadsheetDrawing">
                    <xdr:col>36</xdr:col>
                    <xdr:colOff>47625</xdr:colOff>
                    <xdr:row>26</xdr:row>
                    <xdr:rowOff>180975</xdr:rowOff>
                  </to>
                </anchor>
              </controlPr>
            </control>
          </mc:Choice>
        </mc:AlternateContent>
        <mc:AlternateContent>
          <mc:Choice xmlns:x14="http://schemas.microsoft.com/office/spreadsheetml/2009/9/main" Requires="x14">
            <control shapeId="96915" r:id="rId37" name="チェック 1683">
              <controlPr defaultSize="0" autoFill="0" autoLine="0" autoPict="0">
                <anchor moveWithCells="1">
                  <from xmlns:xdr="http://schemas.openxmlformats.org/drawingml/2006/spreadsheetDrawing">
                    <xdr:col>31</xdr:col>
                    <xdr:colOff>95250</xdr:colOff>
                    <xdr:row>27</xdr:row>
                    <xdr:rowOff>28575</xdr:rowOff>
                  </from>
                  <to xmlns:xdr="http://schemas.openxmlformats.org/drawingml/2006/spreadsheetDrawing">
                    <xdr:col>32</xdr:col>
                    <xdr:colOff>123825</xdr:colOff>
                    <xdr:row>27</xdr:row>
                    <xdr:rowOff>171450</xdr:rowOff>
                  </to>
                </anchor>
              </controlPr>
            </control>
          </mc:Choice>
        </mc:AlternateContent>
        <mc:AlternateContent>
          <mc:Choice xmlns:x14="http://schemas.microsoft.com/office/spreadsheetml/2009/9/main" Requires="x14">
            <control shapeId="96916" r:id="rId38" name="チェック 1684">
              <controlPr defaultSize="0" autoFill="0" autoLine="0" autoPict="0">
                <anchor moveWithCells="1">
                  <from xmlns:xdr="http://schemas.openxmlformats.org/drawingml/2006/spreadsheetDrawing">
                    <xdr:col>35</xdr:col>
                    <xdr:colOff>19050</xdr:colOff>
                    <xdr:row>27</xdr:row>
                    <xdr:rowOff>28575</xdr:rowOff>
                  </from>
                  <to xmlns:xdr="http://schemas.openxmlformats.org/drawingml/2006/spreadsheetDrawing">
                    <xdr:col>36</xdr:col>
                    <xdr:colOff>47625</xdr:colOff>
                    <xdr:row>27</xdr:row>
                    <xdr:rowOff>171450</xdr:rowOff>
                  </to>
                </anchor>
              </controlPr>
            </control>
          </mc:Choice>
        </mc:AlternateContent>
        <mc:AlternateContent>
          <mc:Choice xmlns:x14="http://schemas.microsoft.com/office/spreadsheetml/2009/9/main" Requires="x14">
            <control shapeId="96917" r:id="rId39" name="チェック 1685">
              <controlPr defaultSize="0" autoFill="0" autoLine="0" autoPict="0">
                <anchor moveWithCells="1">
                  <from xmlns:xdr="http://schemas.openxmlformats.org/drawingml/2006/spreadsheetDrawing">
                    <xdr:col>10</xdr:col>
                    <xdr:colOff>152400</xdr:colOff>
                    <xdr:row>33</xdr:row>
                    <xdr:rowOff>38100</xdr:rowOff>
                  </from>
                  <to xmlns:xdr="http://schemas.openxmlformats.org/drawingml/2006/spreadsheetDrawing">
                    <xdr:col>12</xdr:col>
                    <xdr:colOff>0</xdr:colOff>
                    <xdr:row>33</xdr:row>
                    <xdr:rowOff>180975</xdr:rowOff>
                  </to>
                </anchor>
              </controlPr>
            </control>
          </mc:Choice>
        </mc:AlternateContent>
        <mc:AlternateContent>
          <mc:Choice xmlns:x14="http://schemas.microsoft.com/office/spreadsheetml/2009/9/main" Requires="x14">
            <control shapeId="96918" r:id="rId40" name="チェック 1686">
              <controlPr defaultSize="0" autoFill="0" autoLine="0" autoPict="0">
                <anchor moveWithCells="1">
                  <from xmlns:xdr="http://schemas.openxmlformats.org/drawingml/2006/spreadsheetDrawing">
                    <xdr:col>10</xdr:col>
                    <xdr:colOff>152400</xdr:colOff>
                    <xdr:row>34</xdr:row>
                    <xdr:rowOff>28575</xdr:rowOff>
                  </from>
                  <to xmlns:xdr="http://schemas.openxmlformats.org/drawingml/2006/spreadsheetDrawing">
                    <xdr:col>12</xdr:col>
                    <xdr:colOff>0</xdr:colOff>
                    <xdr:row>34</xdr:row>
                    <xdr:rowOff>172085</xdr:rowOff>
                  </to>
                </anchor>
              </controlPr>
            </control>
          </mc:Choice>
        </mc:AlternateContent>
        <mc:AlternateContent>
          <mc:Choice xmlns:x14="http://schemas.microsoft.com/office/spreadsheetml/2009/9/main" Requires="x14">
            <control shapeId="96919" r:id="rId41" name="チェック 1687">
              <controlPr defaultSize="0" autoFill="0" autoLine="0" autoPict="0">
                <anchor moveWithCells="1">
                  <from xmlns:xdr="http://schemas.openxmlformats.org/drawingml/2006/spreadsheetDrawing">
                    <xdr:col>10</xdr:col>
                    <xdr:colOff>152400</xdr:colOff>
                    <xdr:row>35</xdr:row>
                    <xdr:rowOff>28575</xdr:rowOff>
                  </from>
                  <to xmlns:xdr="http://schemas.openxmlformats.org/drawingml/2006/spreadsheetDrawing">
                    <xdr:col>12</xdr:col>
                    <xdr:colOff>0</xdr:colOff>
                    <xdr:row>35</xdr:row>
                    <xdr:rowOff>172085</xdr:rowOff>
                  </to>
                </anchor>
              </controlPr>
            </control>
          </mc:Choice>
        </mc:AlternateContent>
        <mc:AlternateContent>
          <mc:Choice xmlns:x14="http://schemas.microsoft.com/office/spreadsheetml/2009/9/main" Requires="x14">
            <control shapeId="96920" r:id="rId42" name="チェック 1688">
              <controlPr defaultSize="0" autoFill="0" autoLine="0" autoPict="0">
                <anchor moveWithCells="1">
                  <from xmlns:xdr="http://schemas.openxmlformats.org/drawingml/2006/spreadsheetDrawing">
                    <xdr:col>33</xdr:col>
                    <xdr:colOff>152400</xdr:colOff>
                    <xdr:row>33</xdr:row>
                    <xdr:rowOff>142875</xdr:rowOff>
                  </from>
                  <to xmlns:xdr="http://schemas.openxmlformats.org/drawingml/2006/spreadsheetDrawing">
                    <xdr:col>35</xdr:col>
                    <xdr:colOff>0</xdr:colOff>
                    <xdr:row>34</xdr:row>
                    <xdr:rowOff>67310</xdr:rowOff>
                  </to>
                </anchor>
              </controlPr>
            </control>
          </mc:Choice>
        </mc:AlternateContent>
        <mc:AlternateContent>
          <mc:Choice xmlns:x14="http://schemas.microsoft.com/office/spreadsheetml/2009/9/main" Requires="x14">
            <control shapeId="96921" r:id="rId43" name="チェック 1689">
              <controlPr defaultSize="0" autoFill="0" autoLine="0" autoPict="0">
                <anchor moveWithCells="1">
                  <from xmlns:xdr="http://schemas.openxmlformats.org/drawingml/2006/spreadsheetDrawing">
                    <xdr:col>36</xdr:col>
                    <xdr:colOff>152400</xdr:colOff>
                    <xdr:row>33</xdr:row>
                    <xdr:rowOff>142875</xdr:rowOff>
                  </from>
                  <to xmlns:xdr="http://schemas.openxmlformats.org/drawingml/2006/spreadsheetDrawing">
                    <xdr:col>38</xdr:col>
                    <xdr:colOff>0</xdr:colOff>
                    <xdr:row>34</xdr:row>
                    <xdr:rowOff>67310</xdr:rowOff>
                  </to>
                </anchor>
              </controlPr>
            </control>
          </mc:Choice>
        </mc:AlternateContent>
        <mc:AlternateContent>
          <mc:Choice xmlns:x14="http://schemas.microsoft.com/office/spreadsheetml/2009/9/main" Requires="x14">
            <control shapeId="96922" r:id="rId44" name="チェック 1690">
              <controlPr defaultSize="0" autoFill="0" autoLine="0" autoPict="0">
                <anchor moveWithCells="1">
                  <from xmlns:xdr="http://schemas.openxmlformats.org/drawingml/2006/spreadsheetDrawing">
                    <xdr:col>10</xdr:col>
                    <xdr:colOff>152400</xdr:colOff>
                    <xdr:row>33</xdr:row>
                    <xdr:rowOff>38100</xdr:rowOff>
                  </from>
                  <to xmlns:xdr="http://schemas.openxmlformats.org/drawingml/2006/spreadsheetDrawing">
                    <xdr:col>12</xdr:col>
                    <xdr:colOff>0</xdr:colOff>
                    <xdr:row>33</xdr:row>
                    <xdr:rowOff>180975</xdr:rowOff>
                  </to>
                </anchor>
              </controlPr>
            </control>
          </mc:Choice>
        </mc:AlternateContent>
        <mc:AlternateContent>
          <mc:Choice xmlns:x14="http://schemas.microsoft.com/office/spreadsheetml/2009/9/main" Requires="x14">
            <control shapeId="96923" r:id="rId45" name="チェック 1691">
              <controlPr defaultSize="0" autoFill="0" autoLine="0" autoPict="0">
                <anchor moveWithCells="1">
                  <from xmlns:xdr="http://schemas.openxmlformats.org/drawingml/2006/spreadsheetDrawing">
                    <xdr:col>10</xdr:col>
                    <xdr:colOff>152400</xdr:colOff>
                    <xdr:row>34</xdr:row>
                    <xdr:rowOff>28575</xdr:rowOff>
                  </from>
                  <to xmlns:xdr="http://schemas.openxmlformats.org/drawingml/2006/spreadsheetDrawing">
                    <xdr:col>12</xdr:col>
                    <xdr:colOff>0</xdr:colOff>
                    <xdr:row>34</xdr:row>
                    <xdr:rowOff>172085</xdr:rowOff>
                  </to>
                </anchor>
              </controlPr>
            </control>
          </mc:Choice>
        </mc:AlternateContent>
        <mc:AlternateContent>
          <mc:Choice xmlns:x14="http://schemas.microsoft.com/office/spreadsheetml/2009/9/main" Requires="x14">
            <control shapeId="96924" r:id="rId46" name="チェック 1692">
              <controlPr defaultSize="0" autoFill="0" autoLine="0" autoPict="0">
                <anchor moveWithCells="1">
                  <from xmlns:xdr="http://schemas.openxmlformats.org/drawingml/2006/spreadsheetDrawing">
                    <xdr:col>10</xdr:col>
                    <xdr:colOff>152400</xdr:colOff>
                    <xdr:row>35</xdr:row>
                    <xdr:rowOff>28575</xdr:rowOff>
                  </from>
                  <to xmlns:xdr="http://schemas.openxmlformats.org/drawingml/2006/spreadsheetDrawing">
                    <xdr:col>12</xdr:col>
                    <xdr:colOff>0</xdr:colOff>
                    <xdr:row>35</xdr:row>
                    <xdr:rowOff>172085</xdr:rowOff>
                  </to>
                </anchor>
              </controlPr>
            </control>
          </mc:Choice>
        </mc:AlternateContent>
        <mc:AlternateContent>
          <mc:Choice xmlns:x14="http://schemas.microsoft.com/office/spreadsheetml/2009/9/main" Requires="x14">
            <control shapeId="96925" r:id="rId47" name="チェック 1693">
              <controlPr defaultSize="0" autoFill="0" autoLine="0" autoPict="0">
                <anchor moveWithCells="1">
                  <from xmlns:xdr="http://schemas.openxmlformats.org/drawingml/2006/spreadsheetDrawing">
                    <xdr:col>33</xdr:col>
                    <xdr:colOff>152400</xdr:colOff>
                    <xdr:row>33</xdr:row>
                    <xdr:rowOff>142875</xdr:rowOff>
                  </from>
                  <to xmlns:xdr="http://schemas.openxmlformats.org/drawingml/2006/spreadsheetDrawing">
                    <xdr:col>35</xdr:col>
                    <xdr:colOff>0</xdr:colOff>
                    <xdr:row>34</xdr:row>
                    <xdr:rowOff>67310</xdr:rowOff>
                  </to>
                </anchor>
              </controlPr>
            </control>
          </mc:Choice>
        </mc:AlternateContent>
        <mc:AlternateContent>
          <mc:Choice xmlns:x14="http://schemas.microsoft.com/office/spreadsheetml/2009/9/main" Requires="x14">
            <control shapeId="96926" r:id="rId48" name="チェック 1694">
              <controlPr defaultSize="0" autoFill="0" autoLine="0" autoPict="0">
                <anchor moveWithCells="1">
                  <from xmlns:xdr="http://schemas.openxmlformats.org/drawingml/2006/spreadsheetDrawing">
                    <xdr:col>36</xdr:col>
                    <xdr:colOff>152400</xdr:colOff>
                    <xdr:row>33</xdr:row>
                    <xdr:rowOff>142875</xdr:rowOff>
                  </from>
                  <to xmlns:xdr="http://schemas.openxmlformats.org/drawingml/2006/spreadsheetDrawing">
                    <xdr:col>38</xdr:col>
                    <xdr:colOff>0</xdr:colOff>
                    <xdr:row>34</xdr:row>
                    <xdr:rowOff>67310</xdr:rowOff>
                  </to>
                </anchor>
              </controlPr>
            </control>
          </mc:Choice>
        </mc:AlternateContent>
        <mc:AlternateContent>
          <mc:Choice xmlns:x14="http://schemas.microsoft.com/office/spreadsheetml/2009/9/main" Requires="x14">
            <control shapeId="96927" r:id="rId49" name="チェック 1695">
              <controlPr defaultSize="0" autoFill="0" autoLine="0" autoPict="0">
                <anchor moveWithCells="1">
                  <from xmlns:xdr="http://schemas.openxmlformats.org/drawingml/2006/spreadsheetDrawing">
                    <xdr:col>12</xdr:col>
                    <xdr:colOff>0</xdr:colOff>
                    <xdr:row>35</xdr:row>
                    <xdr:rowOff>200025</xdr:rowOff>
                  </from>
                  <to xmlns:xdr="http://schemas.openxmlformats.org/drawingml/2006/spreadsheetDrawing">
                    <xdr:col>13</xdr:col>
                    <xdr:colOff>19050</xdr:colOff>
                    <xdr:row>36</xdr:row>
                    <xdr:rowOff>209550</xdr:rowOff>
                  </to>
                </anchor>
              </controlPr>
            </control>
          </mc:Choice>
        </mc:AlternateContent>
        <mc:AlternateContent>
          <mc:Choice xmlns:x14="http://schemas.microsoft.com/office/spreadsheetml/2009/9/main" Requires="x14">
            <control shapeId="96928" r:id="rId50" name="チェック 1696">
              <controlPr defaultSize="0" autoFill="0" autoLine="0" autoPict="0">
                <anchor moveWithCells="1">
                  <from xmlns:xdr="http://schemas.openxmlformats.org/drawingml/2006/spreadsheetDrawing">
                    <xdr:col>12</xdr:col>
                    <xdr:colOff>0</xdr:colOff>
                    <xdr:row>36</xdr:row>
                    <xdr:rowOff>180975</xdr:rowOff>
                  </from>
                  <to xmlns:xdr="http://schemas.openxmlformats.org/drawingml/2006/spreadsheetDrawing">
                    <xdr:col>13</xdr:col>
                    <xdr:colOff>57150</xdr:colOff>
                    <xdr:row>38</xdr:row>
                    <xdr:rowOff>0</xdr:rowOff>
                  </to>
                </anchor>
              </controlPr>
            </control>
          </mc:Choice>
        </mc:AlternateContent>
        <mc:AlternateContent>
          <mc:Choice xmlns:x14="http://schemas.microsoft.com/office/spreadsheetml/2009/9/main" Requires="x14">
            <control shapeId="96929" r:id="rId51" name="チェック 1697">
              <controlPr defaultSize="0" autoFill="0" autoLine="0" autoPict="0">
                <anchor moveWithCells="1">
                  <from xmlns:xdr="http://schemas.openxmlformats.org/drawingml/2006/spreadsheetDrawing">
                    <xdr:col>23</xdr:col>
                    <xdr:colOff>0</xdr:colOff>
                    <xdr:row>35</xdr:row>
                    <xdr:rowOff>209550</xdr:rowOff>
                  </from>
                  <to xmlns:xdr="http://schemas.openxmlformats.org/drawingml/2006/spreadsheetDrawing">
                    <xdr:col>24</xdr:col>
                    <xdr:colOff>57150</xdr:colOff>
                    <xdr:row>36</xdr:row>
                    <xdr:rowOff>209550</xdr:rowOff>
                  </to>
                </anchor>
              </controlPr>
            </control>
          </mc:Choice>
        </mc:AlternateContent>
        <mc:AlternateContent>
          <mc:Choice xmlns:x14="http://schemas.microsoft.com/office/spreadsheetml/2009/9/main" Requires="x14">
            <control shapeId="96930" r:id="rId52" name="チェック 1698">
              <controlPr defaultSize="0" autoFill="0" autoLine="0" autoPict="0">
                <anchor moveWithCells="1">
                  <from xmlns:xdr="http://schemas.openxmlformats.org/drawingml/2006/spreadsheetDrawing">
                    <xdr:col>17</xdr:col>
                    <xdr:colOff>171450</xdr:colOff>
                    <xdr:row>36</xdr:row>
                    <xdr:rowOff>161290</xdr:rowOff>
                  </from>
                  <to xmlns:xdr="http://schemas.openxmlformats.org/drawingml/2006/spreadsheetDrawing">
                    <xdr:col>19</xdr:col>
                    <xdr:colOff>9525</xdr:colOff>
                    <xdr:row>37</xdr:row>
                    <xdr:rowOff>180975</xdr:rowOff>
                  </to>
                </anchor>
              </controlPr>
            </control>
          </mc:Choice>
        </mc:AlternateContent>
        <mc:AlternateContent>
          <mc:Choice xmlns:x14="http://schemas.microsoft.com/office/spreadsheetml/2009/9/main" Requires="x14">
            <control shapeId="96931" r:id="rId53" name="チェック 1699">
              <controlPr defaultSize="0" autoFill="0" autoLine="0" autoPict="0">
                <anchor moveWithCells="1">
                  <from xmlns:xdr="http://schemas.openxmlformats.org/drawingml/2006/spreadsheetDrawing">
                    <xdr:col>16</xdr:col>
                    <xdr:colOff>171450</xdr:colOff>
                    <xdr:row>35</xdr:row>
                    <xdr:rowOff>209550</xdr:rowOff>
                  </from>
                  <to xmlns:xdr="http://schemas.openxmlformats.org/drawingml/2006/spreadsheetDrawing">
                    <xdr:col>18</xdr:col>
                    <xdr:colOff>47625</xdr:colOff>
                    <xdr:row>36</xdr:row>
                    <xdr:rowOff>209550</xdr:rowOff>
                  </to>
                </anchor>
              </controlPr>
            </control>
          </mc:Choice>
        </mc:AlternateContent>
        <mc:AlternateContent>
          <mc:Choice xmlns:x14="http://schemas.microsoft.com/office/spreadsheetml/2009/9/main" Requires="x14">
            <control shapeId="96932" r:id="rId54" name="チェック 1700">
              <controlPr defaultSize="0" autoFill="0" autoLine="0" autoPict="0">
                <anchor moveWithCells="1">
                  <from xmlns:xdr="http://schemas.openxmlformats.org/drawingml/2006/spreadsheetDrawing">
                    <xdr:col>31</xdr:col>
                    <xdr:colOff>171450</xdr:colOff>
                    <xdr:row>35</xdr:row>
                    <xdr:rowOff>209550</xdr:rowOff>
                  </from>
                  <to xmlns:xdr="http://schemas.openxmlformats.org/drawingml/2006/spreadsheetDrawing">
                    <xdr:col>33</xdr:col>
                    <xdr:colOff>9525</xdr:colOff>
                    <xdr:row>37</xdr:row>
                    <xdr:rowOff>0</xdr:rowOff>
                  </to>
                </anchor>
              </controlPr>
            </control>
          </mc:Choice>
        </mc:AlternateContent>
        <mc:AlternateContent>
          <mc:Choice xmlns:x14="http://schemas.microsoft.com/office/spreadsheetml/2009/9/main" Requires="x14">
            <control shapeId="96933" r:id="rId55" name="チェック 1701">
              <controlPr defaultSize="0" autoFill="0" autoLine="0" autoPict="0">
                <anchor moveWithCells="1">
                  <from xmlns:xdr="http://schemas.openxmlformats.org/drawingml/2006/spreadsheetDrawing">
                    <xdr:col>30</xdr:col>
                    <xdr:colOff>161925</xdr:colOff>
                    <xdr:row>37</xdr:row>
                    <xdr:rowOff>0</xdr:rowOff>
                  </from>
                  <to xmlns:xdr="http://schemas.openxmlformats.org/drawingml/2006/spreadsheetDrawing">
                    <xdr:col>32</xdr:col>
                    <xdr:colOff>38100</xdr:colOff>
                    <xdr:row>38</xdr:row>
                    <xdr:rowOff>0</xdr:rowOff>
                  </to>
                </anchor>
              </controlPr>
            </control>
          </mc:Choice>
        </mc:AlternateContent>
        <mc:AlternateContent>
          <mc:Choice xmlns:x14="http://schemas.microsoft.com/office/spreadsheetml/2009/9/main" Requires="x14">
            <control shapeId="96934" r:id="rId56" name="チェック 1702">
              <controlPr defaultSize="0" autoFill="0" autoLine="0" autoPict="0">
                <anchor moveWithCells="1">
                  <from xmlns:xdr="http://schemas.openxmlformats.org/drawingml/2006/spreadsheetDrawing">
                    <xdr:col>23</xdr:col>
                    <xdr:colOff>0</xdr:colOff>
                    <xdr:row>36</xdr:row>
                    <xdr:rowOff>172085</xdr:rowOff>
                  </from>
                  <to xmlns:xdr="http://schemas.openxmlformats.org/drawingml/2006/spreadsheetDrawing">
                    <xdr:col>24</xdr:col>
                    <xdr:colOff>19050</xdr:colOff>
                    <xdr:row>38</xdr:row>
                    <xdr:rowOff>0</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dimension ref="A1:AW76"/>
  <sheetViews>
    <sheetView showGridLines="0" view="pageBreakPreview" zoomScaleSheetLayoutView="100" workbookViewId="0">
      <selection activeCell="B1" sqref="B1"/>
    </sheetView>
  </sheetViews>
  <sheetFormatPr defaultRowHeight="13.5"/>
  <cols>
    <col min="1" max="1" width="3.625" style="5" customWidth="1"/>
    <col min="2" max="2" width="3.75" style="5" customWidth="1"/>
    <col min="3" max="3" width="4.875" style="5" customWidth="1"/>
    <col min="4" max="5" width="3.75" style="5" customWidth="1"/>
    <col min="6" max="6" width="5.5" style="5" customWidth="1"/>
    <col min="7" max="10" width="3.75" style="5" customWidth="1"/>
    <col min="11" max="11" width="3.125" style="5" customWidth="1"/>
    <col min="12" max="18" width="3.75" style="5" customWidth="1"/>
    <col min="19" max="19" width="5.5" style="5" customWidth="1"/>
    <col min="20" max="25" width="3.75" style="5" customWidth="1"/>
    <col min="26" max="26" width="2.5" style="5" customWidth="1"/>
    <col min="27" max="27" width="3.75" style="5" customWidth="1"/>
    <col min="28" max="41" width="4.5" customWidth="1"/>
  </cols>
  <sheetData>
    <row r="1" spans="1:49">
      <c r="B1" s="156" t="s">
        <v>469</v>
      </c>
      <c r="C1" s="5"/>
      <c r="D1" s="5"/>
      <c r="E1" s="5"/>
      <c r="F1" s="5"/>
      <c r="G1" s="5"/>
      <c r="H1" s="5"/>
      <c r="I1" s="5"/>
      <c r="J1" s="5"/>
      <c r="K1" s="5"/>
      <c r="L1" s="5"/>
      <c r="M1" s="5"/>
      <c r="N1" s="5"/>
      <c r="O1" s="5"/>
      <c r="P1" s="5"/>
      <c r="Q1" s="5"/>
      <c r="R1" s="5"/>
      <c r="S1" s="5"/>
      <c r="T1" s="5"/>
      <c r="U1" s="5"/>
      <c r="V1" s="5"/>
      <c r="W1" s="5"/>
      <c r="X1" s="5"/>
      <c r="Y1" s="5"/>
      <c r="Z1" s="5"/>
      <c r="AA1" s="524" t="s">
        <v>444</v>
      </c>
      <c r="AP1" s="559" t="s">
        <v>474</v>
      </c>
    </row>
    <row r="2" spans="1:49" ht="14.25">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767"/>
      <c r="AP2" s="560" t="s">
        <v>477</v>
      </c>
      <c r="AQ2" s="566"/>
      <c r="AR2" s="576"/>
      <c r="AS2" s="560" t="s">
        <v>228</v>
      </c>
      <c r="AT2" s="560" t="s">
        <v>481</v>
      </c>
      <c r="AU2" s="560" t="s">
        <v>482</v>
      </c>
      <c r="AV2" s="560" t="s">
        <v>87</v>
      </c>
      <c r="AW2" s="560" t="s">
        <v>240</v>
      </c>
    </row>
    <row r="3" spans="1:49" ht="16.5" customHeight="1">
      <c r="A3" s="602"/>
      <c r="B3" s="604" t="s">
        <v>351</v>
      </c>
      <c r="C3" s="275"/>
      <c r="D3" s="261"/>
      <c r="E3" s="261"/>
      <c r="F3" s="654"/>
      <c r="G3" s="663"/>
      <c r="H3" s="663" t="s">
        <v>183</v>
      </c>
      <c r="I3" s="663"/>
      <c r="J3" s="663"/>
      <c r="K3" s="663"/>
      <c r="L3" s="513"/>
      <c r="M3" s="275" t="s">
        <v>433</v>
      </c>
      <c r="N3" s="663" t="s">
        <v>261</v>
      </c>
      <c r="O3" s="663" t="s">
        <v>380</v>
      </c>
      <c r="P3" s="5"/>
      <c r="Q3" s="318"/>
      <c r="R3" s="318"/>
      <c r="S3" s="318"/>
      <c r="T3" s="318" t="s">
        <v>49</v>
      </c>
      <c r="U3" s="5"/>
      <c r="V3" s="5"/>
      <c r="W3" s="756"/>
      <c r="X3" s="318"/>
      <c r="Y3" s="318"/>
      <c r="Z3" s="766"/>
      <c r="AA3" s="543"/>
      <c r="AP3" s="796" t="s">
        <v>125</v>
      </c>
      <c r="AQ3" s="569" t="s">
        <v>188</v>
      </c>
      <c r="AR3" s="579"/>
      <c r="AS3" s="801" t="s">
        <v>119</v>
      </c>
      <c r="AT3" s="803" t="b">
        <v>0</v>
      </c>
      <c r="AU3" s="560" t="s">
        <v>445</v>
      </c>
      <c r="AV3" s="594">
        <f t="shared" ref="AV3:AV76" si="0">IF(AT3=TRUE,1,0)</f>
        <v>0</v>
      </c>
      <c r="AW3" s="801"/>
    </row>
    <row r="4" spans="1:49" ht="16.5" customHeight="1">
      <c r="A4" s="602"/>
      <c r="B4" s="605" t="s">
        <v>439</v>
      </c>
      <c r="C4" s="192"/>
      <c r="D4" s="9"/>
      <c r="E4" s="9"/>
      <c r="F4" s="655"/>
      <c r="G4" s="391"/>
      <c r="H4" s="391" t="s">
        <v>168</v>
      </c>
      <c r="I4" s="391"/>
      <c r="J4" s="391"/>
      <c r="K4" s="391"/>
      <c r="L4" s="391"/>
      <c r="M4" s="391" t="s">
        <v>433</v>
      </c>
      <c r="N4" s="10" t="s">
        <v>443</v>
      </c>
      <c r="O4" s="391"/>
      <c r="P4" s="514"/>
      <c r="Q4" s="682"/>
      <c r="R4" s="682"/>
      <c r="S4" s="10" t="s">
        <v>154</v>
      </c>
      <c r="T4" s="664"/>
      <c r="U4" s="10"/>
      <c r="V4" s="10"/>
      <c r="W4" s="10"/>
      <c r="X4" s="664"/>
      <c r="Y4" s="664"/>
      <c r="Z4" s="10"/>
      <c r="AA4" s="546"/>
      <c r="AP4" s="797"/>
      <c r="AQ4" s="570"/>
      <c r="AR4" s="580"/>
      <c r="AS4" s="801" t="s">
        <v>115</v>
      </c>
      <c r="AT4" s="803" t="b">
        <v>0</v>
      </c>
      <c r="AU4" s="560" t="s">
        <v>445</v>
      </c>
      <c r="AV4" s="594">
        <f t="shared" si="0"/>
        <v>0</v>
      </c>
      <c r="AW4" s="801"/>
    </row>
    <row r="5" spans="1:49" ht="16.5" customHeight="1">
      <c r="A5" s="602"/>
      <c r="B5" s="606"/>
      <c r="C5" s="9"/>
      <c r="D5" s="9"/>
      <c r="E5" s="9"/>
      <c r="F5" s="655"/>
      <c r="G5" s="664"/>
      <c r="H5" s="391" t="s">
        <v>59</v>
      </c>
      <c r="I5" s="10"/>
      <c r="J5" s="664" t="s">
        <v>261</v>
      </c>
      <c r="K5" s="689"/>
      <c r="L5" s="689"/>
      <c r="M5" s="689"/>
      <c r="N5" s="689"/>
      <c r="O5" s="689"/>
      <c r="P5" s="689"/>
      <c r="Q5" s="689"/>
      <c r="R5" s="689"/>
      <c r="S5" s="689"/>
      <c r="T5" s="689"/>
      <c r="U5" s="689"/>
      <c r="V5" s="689"/>
      <c r="W5" s="689"/>
      <c r="X5" s="689"/>
      <c r="Y5" s="689"/>
      <c r="Z5" s="689"/>
      <c r="AA5" s="768" t="s">
        <v>410</v>
      </c>
      <c r="AP5" s="797"/>
      <c r="AQ5" s="570"/>
      <c r="AR5" s="580"/>
      <c r="AS5" s="801" t="s">
        <v>547</v>
      </c>
      <c r="AT5" s="803" t="b">
        <v>0</v>
      </c>
      <c r="AU5" s="560" t="s">
        <v>445</v>
      </c>
      <c r="AV5" s="594">
        <f t="shared" si="0"/>
        <v>0</v>
      </c>
      <c r="AW5" s="801"/>
    </row>
    <row r="6" spans="1:49" ht="16.5" customHeight="1">
      <c r="A6" s="602"/>
      <c r="B6" s="607"/>
      <c r="C6" s="603"/>
      <c r="D6" s="603"/>
      <c r="E6" s="603"/>
      <c r="F6" s="293"/>
      <c r="G6" s="665"/>
      <c r="H6" s="675" t="s">
        <v>378</v>
      </c>
      <c r="I6" s="293"/>
      <c r="J6" s="665"/>
      <c r="K6" s="665"/>
      <c r="L6" s="696"/>
      <c r="M6" s="293"/>
      <c r="N6" s="665"/>
      <c r="O6" s="665"/>
      <c r="P6" s="293"/>
      <c r="Q6" s="293"/>
      <c r="R6" s="293"/>
      <c r="S6" s="631"/>
      <c r="T6" s="665"/>
      <c r="U6" s="293"/>
      <c r="V6" s="293"/>
      <c r="W6" s="293"/>
      <c r="X6" s="293"/>
      <c r="Y6" s="293"/>
      <c r="Z6" s="293"/>
      <c r="AA6" s="769"/>
      <c r="AP6" s="797"/>
      <c r="AQ6" s="570"/>
      <c r="AR6" s="580"/>
      <c r="AS6" s="801" t="s">
        <v>550</v>
      </c>
      <c r="AT6" s="803" t="b">
        <v>0</v>
      </c>
      <c r="AU6" s="560" t="s">
        <v>445</v>
      </c>
      <c r="AV6" s="594">
        <f t="shared" si="0"/>
        <v>0</v>
      </c>
      <c r="AW6" s="801"/>
    </row>
    <row r="7" spans="1:49" ht="16.5" customHeight="1">
      <c r="A7" s="602"/>
      <c r="B7" s="608" t="s">
        <v>463</v>
      </c>
      <c r="C7" s="28"/>
      <c r="D7" s="28"/>
      <c r="E7" s="28"/>
      <c r="F7" s="28"/>
      <c r="G7" s="10"/>
      <c r="H7" s="10" t="s">
        <v>132</v>
      </c>
      <c r="I7" s="682"/>
      <c r="J7" s="682"/>
      <c r="K7" s="10" t="s">
        <v>184</v>
      </c>
      <c r="L7" s="514" t="s">
        <v>408</v>
      </c>
      <c r="M7" s="10"/>
      <c r="N7" s="10" t="s">
        <v>276</v>
      </c>
      <c r="O7" s="5"/>
      <c r="P7" s="5"/>
      <c r="Q7" s="27"/>
      <c r="R7" s="10"/>
      <c r="S7" s="10"/>
      <c r="T7" s="10"/>
      <c r="U7" s="10"/>
      <c r="V7" s="10"/>
      <c r="W7" s="10"/>
      <c r="X7" s="10"/>
      <c r="Y7" s="10"/>
      <c r="Z7" s="10"/>
      <c r="AA7" s="770"/>
      <c r="AP7" s="797"/>
      <c r="AQ7" s="570"/>
      <c r="AR7" s="580"/>
      <c r="AS7" s="801" t="s">
        <v>59</v>
      </c>
      <c r="AT7" s="803" t="b">
        <v>0</v>
      </c>
      <c r="AU7" s="560" t="s">
        <v>445</v>
      </c>
      <c r="AV7" s="594">
        <f t="shared" si="0"/>
        <v>0</v>
      </c>
      <c r="AW7" s="801"/>
    </row>
    <row r="8" spans="1:49" ht="16.5" customHeight="1">
      <c r="A8" s="602"/>
      <c r="B8" s="609"/>
      <c r="C8" s="159"/>
      <c r="D8" s="159"/>
      <c r="E8" s="648"/>
      <c r="F8" s="656"/>
      <c r="G8" s="631"/>
      <c r="H8" s="293" t="s">
        <v>46</v>
      </c>
      <c r="I8" s="683"/>
      <c r="J8" s="293"/>
      <c r="K8" s="293"/>
      <c r="L8" s="159"/>
      <c r="M8" s="293"/>
      <c r="N8" s="293"/>
      <c r="O8" s="293" t="s">
        <v>447</v>
      </c>
      <c r="P8" s="293"/>
      <c r="Q8" s="293"/>
      <c r="R8" s="293" t="s">
        <v>448</v>
      </c>
      <c r="S8" s="293"/>
      <c r="T8" s="293" t="s">
        <v>450</v>
      </c>
      <c r="U8" s="293"/>
      <c r="V8" s="755"/>
      <c r="W8" s="757"/>
      <c r="X8" s="757"/>
      <c r="Y8" s="757"/>
      <c r="Z8" s="757"/>
      <c r="AA8" s="771" t="s">
        <v>410</v>
      </c>
      <c r="AP8" s="798"/>
      <c r="AQ8" s="571"/>
      <c r="AR8" s="581"/>
      <c r="AS8" s="801" t="s">
        <v>554</v>
      </c>
      <c r="AT8" s="803" t="b">
        <v>0</v>
      </c>
      <c r="AU8" s="560" t="s">
        <v>445</v>
      </c>
      <c r="AV8" s="594">
        <f t="shared" si="0"/>
        <v>0</v>
      </c>
      <c r="AW8" s="801"/>
    </row>
    <row r="9" spans="1:49" ht="16.5" customHeight="1">
      <c r="A9" s="602"/>
      <c r="B9" s="610" t="s">
        <v>596</v>
      </c>
      <c r="C9" s="192"/>
      <c r="D9" s="192"/>
      <c r="E9" s="192"/>
      <c r="F9" s="192"/>
      <c r="G9" s="391"/>
      <c r="H9" s="391" t="s">
        <v>98</v>
      </c>
      <c r="I9" s="391"/>
      <c r="J9" s="391"/>
      <c r="K9" s="391"/>
      <c r="L9" s="514"/>
      <c r="M9" s="27" t="s">
        <v>433</v>
      </c>
      <c r="N9" s="391" t="s">
        <v>261</v>
      </c>
      <c r="O9" s="391" t="s">
        <v>380</v>
      </c>
      <c r="P9" s="5"/>
      <c r="Q9" s="10"/>
      <c r="R9" s="10"/>
      <c r="S9" s="10"/>
      <c r="T9" s="10" t="s">
        <v>49</v>
      </c>
      <c r="U9" s="5"/>
      <c r="V9" s="5"/>
      <c r="W9" s="664"/>
      <c r="X9" s="10"/>
      <c r="Y9" s="10"/>
      <c r="Z9" s="655"/>
      <c r="AA9" s="770"/>
      <c r="AP9" s="796" t="s">
        <v>35</v>
      </c>
      <c r="AQ9" s="569" t="s">
        <v>80</v>
      </c>
      <c r="AR9" s="579"/>
      <c r="AS9" s="801" t="s">
        <v>363</v>
      </c>
      <c r="AT9" s="803" t="b">
        <v>0</v>
      </c>
      <c r="AU9" s="560" t="s">
        <v>445</v>
      </c>
      <c r="AV9" s="594">
        <f t="shared" si="0"/>
        <v>0</v>
      </c>
      <c r="AW9" s="801"/>
    </row>
    <row r="10" spans="1:49" ht="16.5" customHeight="1">
      <c r="A10" s="602"/>
      <c r="B10" s="610" t="s">
        <v>439</v>
      </c>
      <c r="C10" s="192"/>
      <c r="D10" s="192"/>
      <c r="E10" s="192"/>
      <c r="F10" s="192"/>
      <c r="G10" s="391"/>
      <c r="H10" s="391" t="s">
        <v>224</v>
      </c>
      <c r="I10" s="391"/>
      <c r="J10" s="391"/>
      <c r="K10" s="391"/>
      <c r="L10" s="391"/>
      <c r="M10" s="391" t="s">
        <v>433</v>
      </c>
      <c r="N10" s="10" t="s">
        <v>258</v>
      </c>
      <c r="O10" s="391"/>
      <c r="P10" s="689"/>
      <c r="Q10" s="689"/>
      <c r="R10" s="689"/>
      <c r="S10" s="664" t="s">
        <v>383</v>
      </c>
      <c r="T10" s="689"/>
      <c r="U10" s="689"/>
      <c r="V10" s="689"/>
      <c r="W10" s="689"/>
      <c r="X10" s="689"/>
      <c r="Y10" s="689"/>
      <c r="Z10" s="689"/>
      <c r="AA10" s="768" t="s">
        <v>410</v>
      </c>
      <c r="AP10" s="797"/>
      <c r="AQ10" s="570"/>
      <c r="AR10" s="580"/>
      <c r="AS10" s="801" t="s">
        <v>276</v>
      </c>
      <c r="AT10" s="803" t="b">
        <v>0</v>
      </c>
      <c r="AU10" s="560" t="s">
        <v>445</v>
      </c>
      <c r="AV10" s="594">
        <f t="shared" si="0"/>
        <v>0</v>
      </c>
      <c r="AW10" s="801"/>
    </row>
    <row r="11" spans="1:49" ht="16.5" customHeight="1">
      <c r="A11" s="602"/>
      <c r="B11" s="606"/>
      <c r="C11" s="9"/>
      <c r="D11" s="9"/>
      <c r="E11" s="9"/>
      <c r="F11" s="9"/>
      <c r="G11" s="664"/>
      <c r="H11" s="391" t="s">
        <v>59</v>
      </c>
      <c r="I11" s="10"/>
      <c r="J11" s="664" t="s">
        <v>261</v>
      </c>
      <c r="K11" s="689"/>
      <c r="L11" s="689"/>
      <c r="M11" s="689"/>
      <c r="N11" s="689"/>
      <c r="O11" s="689"/>
      <c r="P11" s="689"/>
      <c r="Q11" s="689"/>
      <c r="R11" s="689"/>
      <c r="S11" s="689"/>
      <c r="T11" s="689"/>
      <c r="U11" s="689"/>
      <c r="V11" s="689"/>
      <c r="W11" s="689"/>
      <c r="X11" s="689"/>
      <c r="Y11" s="689"/>
      <c r="Z11" s="689"/>
      <c r="AA11" s="768" t="s">
        <v>410</v>
      </c>
      <c r="AP11" s="797"/>
      <c r="AQ11" s="570"/>
      <c r="AR11" s="580"/>
      <c r="AS11" s="801" t="s">
        <v>262</v>
      </c>
      <c r="AT11" s="803" t="b">
        <v>0</v>
      </c>
      <c r="AU11" s="560" t="s">
        <v>445</v>
      </c>
      <c r="AV11" s="594">
        <f t="shared" si="0"/>
        <v>0</v>
      </c>
      <c r="AW11" s="801"/>
    </row>
    <row r="12" spans="1:49" ht="16.5" customHeight="1">
      <c r="A12" s="602"/>
      <c r="B12" s="607"/>
      <c r="C12" s="603"/>
      <c r="D12" s="603"/>
      <c r="E12" s="603"/>
      <c r="F12" s="603"/>
      <c r="G12" s="665"/>
      <c r="H12" s="675" t="s">
        <v>378</v>
      </c>
      <c r="I12" s="293"/>
      <c r="J12" s="665"/>
      <c r="K12" s="665"/>
      <c r="L12" s="696"/>
      <c r="M12" s="293"/>
      <c r="N12" s="665"/>
      <c r="O12" s="665"/>
      <c r="P12" s="293"/>
      <c r="Q12" s="293"/>
      <c r="R12" s="293"/>
      <c r="S12" s="631"/>
      <c r="T12" s="665"/>
      <c r="U12" s="293"/>
      <c r="V12" s="293"/>
      <c r="W12" s="293"/>
      <c r="X12" s="293"/>
      <c r="Y12" s="293"/>
      <c r="Z12" s="293"/>
      <c r="AA12" s="769"/>
      <c r="AP12" s="797"/>
      <c r="AQ12" s="570"/>
      <c r="AR12" s="580"/>
      <c r="AS12" s="801" t="s">
        <v>407</v>
      </c>
      <c r="AT12" s="803" t="b">
        <v>0</v>
      </c>
      <c r="AU12" s="560" t="s">
        <v>445</v>
      </c>
      <c r="AV12" s="594">
        <f t="shared" si="0"/>
        <v>0</v>
      </c>
      <c r="AW12" s="801"/>
    </row>
    <row r="13" spans="1:49" ht="16.5" customHeight="1">
      <c r="A13" s="602"/>
      <c r="B13" s="611" t="s">
        <v>451</v>
      </c>
      <c r="C13" s="621" t="s">
        <v>189</v>
      </c>
      <c r="D13" s="177" t="s">
        <v>186</v>
      </c>
      <c r="E13" s="649"/>
      <c r="F13" s="657"/>
      <c r="G13" s="657"/>
      <c r="H13" s="275"/>
      <c r="I13" s="275"/>
      <c r="J13" s="275"/>
      <c r="K13" s="318"/>
      <c r="L13" s="318"/>
      <c r="M13" s="318"/>
      <c r="N13" s="318"/>
      <c r="O13" s="318"/>
      <c r="P13" s="318"/>
      <c r="Q13" s="318"/>
      <c r="R13" s="304"/>
      <c r="S13" s="304"/>
      <c r="T13" s="304"/>
      <c r="U13" s="304"/>
      <c r="V13" s="304"/>
      <c r="W13" s="304"/>
      <c r="X13" s="304"/>
      <c r="Y13" s="304"/>
      <c r="Z13" s="304"/>
      <c r="AA13" s="772"/>
      <c r="AP13" s="798"/>
      <c r="AQ13" s="571"/>
      <c r="AR13" s="581"/>
      <c r="AS13" s="801" t="s">
        <v>59</v>
      </c>
      <c r="AT13" s="803" t="b">
        <v>0</v>
      </c>
      <c r="AU13" s="560" t="s">
        <v>445</v>
      </c>
      <c r="AV13" s="594">
        <f t="shared" si="0"/>
        <v>0</v>
      </c>
      <c r="AW13" s="801"/>
    </row>
    <row r="14" spans="1:49" ht="16.5" customHeight="1">
      <c r="B14" s="612"/>
      <c r="C14" s="622"/>
      <c r="D14" s="391"/>
      <c r="E14" s="391" t="s">
        <v>589</v>
      </c>
      <c r="F14" s="391"/>
      <c r="G14" s="391"/>
      <c r="H14" s="27"/>
      <c r="I14" s="27"/>
      <c r="J14" s="686"/>
      <c r="K14" s="686"/>
      <c r="L14" s="686"/>
      <c r="M14" s="10" t="s">
        <v>389</v>
      </c>
      <c r="N14" s="10"/>
      <c r="O14" s="10"/>
      <c r="P14" s="10"/>
      <c r="Q14" s="10"/>
      <c r="R14" s="10"/>
      <c r="S14" s="10"/>
      <c r="T14" s="10"/>
      <c r="U14" s="10"/>
      <c r="V14" s="10"/>
      <c r="W14" s="10"/>
      <c r="X14" s="10"/>
      <c r="Y14" s="10"/>
      <c r="Z14" s="10"/>
      <c r="AA14" s="770"/>
      <c r="AP14" s="796" t="s">
        <v>197</v>
      </c>
      <c r="AQ14" s="569" t="s">
        <v>555</v>
      </c>
      <c r="AR14" s="579"/>
      <c r="AS14" s="801" t="s">
        <v>119</v>
      </c>
      <c r="AT14" s="803" t="b">
        <v>0</v>
      </c>
      <c r="AU14" s="560" t="s">
        <v>445</v>
      </c>
      <c r="AV14" s="594">
        <f t="shared" si="0"/>
        <v>0</v>
      </c>
      <c r="AW14" s="801"/>
    </row>
    <row r="15" spans="1:49" ht="16.5" customHeight="1">
      <c r="B15" s="612"/>
      <c r="C15" s="622"/>
      <c r="D15" s="391"/>
      <c r="E15" s="391" t="s">
        <v>452</v>
      </c>
      <c r="F15" s="391"/>
      <c r="G15" s="391"/>
      <c r="H15" s="27"/>
      <c r="I15" s="684"/>
      <c r="J15" s="684"/>
      <c r="K15" s="684"/>
      <c r="L15" s="684"/>
      <c r="M15" s="684"/>
      <c r="N15" s="684"/>
      <c r="O15" s="684"/>
      <c r="P15" s="684"/>
      <c r="Q15" s="684"/>
      <c r="R15" s="684"/>
      <c r="S15" s="684"/>
      <c r="T15" s="684"/>
      <c r="U15" s="684"/>
      <c r="V15" s="684"/>
      <c r="W15" s="684"/>
      <c r="X15" s="684"/>
      <c r="Y15" s="684"/>
      <c r="Z15" s="684"/>
      <c r="AA15" s="546" t="s">
        <v>410</v>
      </c>
      <c r="AP15" s="797"/>
      <c r="AQ15" s="570"/>
      <c r="AR15" s="580"/>
      <c r="AS15" s="801" t="s">
        <v>115</v>
      </c>
      <c r="AT15" s="803" t="b">
        <v>0</v>
      </c>
      <c r="AU15" s="560" t="s">
        <v>445</v>
      </c>
      <c r="AV15" s="594">
        <f t="shared" si="0"/>
        <v>0</v>
      </c>
      <c r="AW15" s="801"/>
    </row>
    <row r="16" spans="1:49" ht="16.5" customHeight="1">
      <c r="B16" s="612"/>
      <c r="C16" s="623"/>
      <c r="D16" s="10"/>
      <c r="E16" s="650" t="s">
        <v>392</v>
      </c>
      <c r="F16" s="391"/>
      <c r="G16" s="391"/>
      <c r="H16" s="27"/>
      <c r="I16" s="27"/>
      <c r="J16" s="27"/>
      <c r="K16" s="10"/>
      <c r="L16" s="10"/>
      <c r="M16" s="10"/>
      <c r="N16" s="10"/>
      <c r="O16" s="10"/>
      <c r="P16" s="10"/>
      <c r="Q16" s="10"/>
      <c r="R16" s="10"/>
      <c r="S16" s="10"/>
      <c r="T16" s="10"/>
      <c r="U16" s="10"/>
      <c r="V16" s="10"/>
      <c r="W16" s="10"/>
      <c r="X16" s="10"/>
      <c r="Y16" s="10"/>
      <c r="Z16" s="10"/>
      <c r="AA16" s="546"/>
      <c r="AP16" s="797"/>
      <c r="AQ16" s="570"/>
      <c r="AR16" s="580"/>
      <c r="AS16" s="801" t="s">
        <v>547</v>
      </c>
      <c r="AT16" s="803" t="b">
        <v>0</v>
      </c>
      <c r="AU16" s="560" t="s">
        <v>445</v>
      </c>
      <c r="AV16" s="594">
        <f t="shared" si="0"/>
        <v>0</v>
      </c>
      <c r="AW16" s="801"/>
    </row>
    <row r="17" spans="1:49" ht="16.5" customHeight="1">
      <c r="B17" s="612"/>
      <c r="C17" s="624" t="s">
        <v>191</v>
      </c>
      <c r="D17" s="635" t="s">
        <v>5</v>
      </c>
      <c r="E17" s="651"/>
      <c r="F17" s="651"/>
      <c r="G17" s="666"/>
      <c r="H17" s="26"/>
      <c r="I17" s="26"/>
      <c r="J17" s="26"/>
      <c r="K17" s="666"/>
      <c r="L17" s="666"/>
      <c r="M17" s="666"/>
      <c r="N17" s="666"/>
      <c r="O17" s="666"/>
      <c r="P17" s="666"/>
      <c r="Q17" s="666"/>
      <c r="R17" s="666"/>
      <c r="S17" s="666"/>
      <c r="T17" s="666"/>
      <c r="U17" s="666"/>
      <c r="V17" s="666"/>
      <c r="W17" s="666"/>
      <c r="X17" s="666"/>
      <c r="Y17" s="666"/>
      <c r="Z17" s="666"/>
      <c r="AA17" s="773"/>
      <c r="AP17" s="797"/>
      <c r="AQ17" s="570"/>
      <c r="AR17" s="580"/>
      <c r="AS17" s="801" t="s">
        <v>550</v>
      </c>
      <c r="AT17" s="803" t="b">
        <v>0</v>
      </c>
      <c r="AU17" s="560" t="s">
        <v>445</v>
      </c>
      <c r="AV17" s="594">
        <f t="shared" si="0"/>
        <v>0</v>
      </c>
      <c r="AW17" s="801"/>
    </row>
    <row r="18" spans="1:49" ht="16.5" customHeight="1">
      <c r="B18" s="612"/>
      <c r="C18" s="622"/>
      <c r="D18" s="393" t="s">
        <v>62</v>
      </c>
      <c r="E18" s="652"/>
      <c r="F18" s="652"/>
      <c r="G18" s="292" t="s">
        <v>462</v>
      </c>
      <c r="H18" s="319" t="s">
        <v>121</v>
      </c>
      <c r="I18" s="292"/>
      <c r="J18" s="652"/>
      <c r="K18" s="652"/>
      <c r="L18" s="652"/>
      <c r="M18" s="652"/>
      <c r="N18" s="319" t="s">
        <v>586</v>
      </c>
      <c r="O18" s="292"/>
      <c r="P18" s="652"/>
      <c r="Q18" s="652"/>
      <c r="R18" s="652"/>
      <c r="S18" s="652"/>
      <c r="T18" s="393"/>
      <c r="U18" s="393"/>
      <c r="V18" s="393"/>
      <c r="W18" s="393"/>
      <c r="X18" s="393"/>
      <c r="Y18" s="393"/>
      <c r="Z18" s="393"/>
      <c r="AA18" s="774"/>
      <c r="AP18" s="797"/>
      <c r="AQ18" s="570"/>
      <c r="AR18" s="580"/>
      <c r="AS18" s="801" t="s">
        <v>59</v>
      </c>
      <c r="AT18" s="803" t="b">
        <v>0</v>
      </c>
      <c r="AU18" s="560" t="s">
        <v>445</v>
      </c>
      <c r="AV18" s="594">
        <f t="shared" si="0"/>
        <v>0</v>
      </c>
      <c r="AW18" s="801"/>
    </row>
    <row r="19" spans="1:49" ht="16.5" customHeight="1">
      <c r="B19" s="612"/>
      <c r="C19" s="622"/>
      <c r="D19" s="27" t="s">
        <v>141</v>
      </c>
      <c r="E19" s="653"/>
      <c r="F19" s="653"/>
      <c r="G19" s="9"/>
      <c r="H19" s="10" t="s">
        <v>587</v>
      </c>
      <c r="I19" s="9"/>
      <c r="J19" s="653"/>
      <c r="K19" s="653"/>
      <c r="L19" s="653"/>
      <c r="M19" s="653"/>
      <c r="N19" s="653"/>
      <c r="O19" s="653"/>
      <c r="P19" s="653"/>
      <c r="Q19" s="653"/>
      <c r="R19" s="653"/>
      <c r="S19" s="653"/>
      <c r="T19" s="10"/>
      <c r="U19" s="10"/>
      <c r="V19" s="10"/>
      <c r="W19" s="10"/>
      <c r="X19" s="10"/>
      <c r="Y19" s="10"/>
      <c r="Z19" s="10"/>
      <c r="AA19" s="546"/>
      <c r="AP19" s="798"/>
      <c r="AQ19" s="571"/>
      <c r="AR19" s="581"/>
      <c r="AS19" s="801" t="s">
        <v>554</v>
      </c>
      <c r="AT19" s="803" t="b">
        <v>0</v>
      </c>
      <c r="AU19" s="560" t="s">
        <v>445</v>
      </c>
      <c r="AV19" s="594">
        <f t="shared" si="0"/>
        <v>0</v>
      </c>
      <c r="AW19" s="801"/>
    </row>
    <row r="20" spans="1:49" ht="16.5" customHeight="1">
      <c r="B20" s="612"/>
      <c r="C20" s="622"/>
      <c r="D20" s="636"/>
      <c r="E20" s="650"/>
      <c r="F20" s="658"/>
      <c r="G20" s="658" t="s">
        <v>505</v>
      </c>
      <c r="H20" s="674" t="s">
        <v>255</v>
      </c>
      <c r="I20" s="636"/>
      <c r="J20" s="687"/>
      <c r="K20" s="674"/>
      <c r="L20" s="674"/>
      <c r="M20" s="674"/>
      <c r="N20" s="674"/>
      <c r="O20" s="674"/>
      <c r="P20" s="674"/>
      <c r="Q20" s="734"/>
      <c r="R20" s="674" t="s">
        <v>449</v>
      </c>
      <c r="S20" s="636"/>
      <c r="T20" s="674"/>
      <c r="U20" s="752"/>
      <c r="V20" s="752"/>
      <c r="W20" s="752"/>
      <c r="X20" s="752"/>
      <c r="Y20" s="752"/>
      <c r="Z20" s="752"/>
      <c r="AA20" s="775" t="s">
        <v>410</v>
      </c>
      <c r="AP20" s="796" t="s">
        <v>189</v>
      </c>
      <c r="AQ20" s="569" t="s">
        <v>556</v>
      </c>
      <c r="AR20" s="579"/>
      <c r="AS20" s="801" t="s">
        <v>103</v>
      </c>
      <c r="AT20" s="803" t="b">
        <v>0</v>
      </c>
      <c r="AU20" s="560" t="s">
        <v>445</v>
      </c>
      <c r="AV20" s="594">
        <f t="shared" si="0"/>
        <v>0</v>
      </c>
      <c r="AW20" s="801"/>
    </row>
    <row r="21" spans="1:49" ht="16.5" customHeight="1">
      <c r="B21" s="612"/>
      <c r="C21" s="625" t="s">
        <v>453</v>
      </c>
      <c r="D21" s="637" t="s">
        <v>455</v>
      </c>
      <c r="E21" s="637"/>
      <c r="F21" s="637"/>
      <c r="G21" s="637"/>
      <c r="H21" s="637"/>
      <c r="I21" s="637"/>
      <c r="J21" s="637"/>
      <c r="K21" s="27"/>
      <c r="L21" s="697" t="s">
        <v>339</v>
      </c>
      <c r="M21" s="703" t="s">
        <v>212</v>
      </c>
      <c r="N21" s="703"/>
      <c r="O21" s="703"/>
      <c r="P21" s="703"/>
      <c r="Q21" s="703"/>
      <c r="R21" s="703"/>
      <c r="S21" s="703"/>
      <c r="T21" s="703"/>
      <c r="U21" s="637" t="s">
        <v>410</v>
      </c>
      <c r="V21" s="637"/>
      <c r="W21" s="637"/>
      <c r="X21" s="637"/>
      <c r="Y21" s="637"/>
      <c r="Z21" s="637"/>
      <c r="AA21" s="776"/>
      <c r="AP21" s="797"/>
      <c r="AQ21" s="570"/>
      <c r="AR21" s="580"/>
      <c r="AS21" s="801" t="s">
        <v>59</v>
      </c>
      <c r="AT21" s="803" t="b">
        <v>0</v>
      </c>
      <c r="AU21" s="560" t="s">
        <v>445</v>
      </c>
      <c r="AV21" s="594">
        <f t="shared" si="0"/>
        <v>0</v>
      </c>
      <c r="AW21" s="801"/>
    </row>
    <row r="22" spans="1:49" ht="16.5" customHeight="1">
      <c r="B22" s="612"/>
      <c r="C22" s="626" t="s">
        <v>318</v>
      </c>
      <c r="D22" s="638"/>
      <c r="E22" s="638"/>
      <c r="F22" s="659"/>
      <c r="G22" s="626" t="s">
        <v>27</v>
      </c>
      <c r="H22" s="638"/>
      <c r="I22" s="638"/>
      <c r="J22" s="638"/>
      <c r="K22" s="659"/>
      <c r="L22" s="626" t="s">
        <v>38</v>
      </c>
      <c r="M22" s="638"/>
      <c r="N22" s="659"/>
      <c r="O22" s="638" t="s">
        <v>320</v>
      </c>
      <c r="P22" s="638"/>
      <c r="Q22" s="638"/>
      <c r="R22" s="638"/>
      <c r="S22" s="659"/>
      <c r="T22" s="638" t="s">
        <v>27</v>
      </c>
      <c r="U22" s="638"/>
      <c r="V22" s="638"/>
      <c r="W22" s="638"/>
      <c r="X22" s="659"/>
      <c r="Y22" s="626" t="s">
        <v>38</v>
      </c>
      <c r="Z22" s="638"/>
      <c r="AA22" s="777"/>
      <c r="AB22" s="5"/>
      <c r="AC22" s="5"/>
      <c r="AD22" s="5"/>
      <c r="AE22" s="5"/>
      <c r="AF22" s="5"/>
      <c r="AG22" s="5"/>
      <c r="AH22" s="5"/>
      <c r="AI22" s="5"/>
      <c r="AP22" s="798"/>
      <c r="AQ22" s="571"/>
      <c r="AR22" s="581"/>
      <c r="AS22" s="801" t="s">
        <v>558</v>
      </c>
      <c r="AT22" s="803" t="b">
        <v>0</v>
      </c>
      <c r="AU22" s="560" t="s">
        <v>445</v>
      </c>
      <c r="AV22" s="594">
        <f t="shared" si="0"/>
        <v>0</v>
      </c>
      <c r="AW22" s="801"/>
    </row>
    <row r="23" spans="1:49" ht="16.5" customHeight="1">
      <c r="B23" s="612"/>
      <c r="C23" s="627" t="s">
        <v>345</v>
      </c>
      <c r="D23" s="290"/>
      <c r="E23" s="290"/>
      <c r="F23" s="316" t="s">
        <v>300</v>
      </c>
      <c r="G23" s="327"/>
      <c r="H23" s="347"/>
      <c r="I23" s="347"/>
      <c r="J23" s="347"/>
      <c r="K23" s="690"/>
      <c r="L23" s="698"/>
      <c r="M23" s="704"/>
      <c r="N23" s="709"/>
      <c r="O23" s="290" t="s">
        <v>113</v>
      </c>
      <c r="P23" s="290"/>
      <c r="Q23" s="290"/>
      <c r="R23" s="480"/>
      <c r="S23" s="316" t="s">
        <v>149</v>
      </c>
      <c r="T23" s="746"/>
      <c r="U23" s="753"/>
      <c r="V23" s="753"/>
      <c r="W23" s="753"/>
      <c r="X23" s="759"/>
      <c r="Y23" s="698"/>
      <c r="Z23" s="704"/>
      <c r="AA23" s="778"/>
      <c r="AB23" s="5"/>
      <c r="AC23" s="5"/>
      <c r="AD23" s="5"/>
      <c r="AE23" s="5"/>
      <c r="AF23" s="5"/>
      <c r="AG23" s="5"/>
      <c r="AH23" s="5"/>
      <c r="AI23" s="5"/>
      <c r="AP23" s="796" t="s">
        <v>191</v>
      </c>
      <c r="AQ23" s="799" t="s">
        <v>218</v>
      </c>
      <c r="AR23" s="796" t="s">
        <v>62</v>
      </c>
      <c r="AS23" s="802" t="s">
        <v>286</v>
      </c>
      <c r="AT23" s="803" t="b">
        <v>0</v>
      </c>
      <c r="AU23" s="560" t="s">
        <v>445</v>
      </c>
      <c r="AV23" s="594">
        <f t="shared" si="0"/>
        <v>0</v>
      </c>
      <c r="AW23" s="801"/>
    </row>
    <row r="24" spans="1:49" ht="16.5" customHeight="1">
      <c r="B24" s="612"/>
      <c r="C24" s="628" t="s">
        <v>302</v>
      </c>
      <c r="D24" s="506"/>
      <c r="E24" s="506"/>
      <c r="F24" s="660" t="s">
        <v>316</v>
      </c>
      <c r="G24" s="667"/>
      <c r="H24" s="676"/>
      <c r="I24" s="676"/>
      <c r="J24" s="676"/>
      <c r="K24" s="691"/>
      <c r="L24" s="699"/>
      <c r="M24" s="705"/>
      <c r="N24" s="710"/>
      <c r="O24" s="506" t="s">
        <v>307</v>
      </c>
      <c r="P24" s="506"/>
      <c r="Q24" s="506"/>
      <c r="R24" s="481"/>
      <c r="S24" s="660" t="s">
        <v>149</v>
      </c>
      <c r="T24" s="699"/>
      <c r="U24" s="705"/>
      <c r="V24" s="705"/>
      <c r="W24" s="705"/>
      <c r="X24" s="710"/>
      <c r="Y24" s="699"/>
      <c r="Z24" s="705"/>
      <c r="AA24" s="779"/>
      <c r="AB24" s="5"/>
      <c r="AC24" s="5"/>
      <c r="AD24" s="5"/>
      <c r="AE24" s="5"/>
      <c r="AF24" s="5"/>
      <c r="AG24" s="5"/>
      <c r="AH24" s="5"/>
      <c r="AI24" s="5"/>
      <c r="AP24" s="797"/>
      <c r="AQ24" s="570"/>
      <c r="AR24" s="798"/>
      <c r="AS24" s="802" t="s">
        <v>337</v>
      </c>
      <c r="AT24" s="803" t="b">
        <v>0</v>
      </c>
      <c r="AU24" s="560" t="s">
        <v>445</v>
      </c>
      <c r="AV24" s="594">
        <f t="shared" si="0"/>
        <v>0</v>
      </c>
      <c r="AW24" s="801"/>
    </row>
    <row r="25" spans="1:49" ht="16.5" customHeight="1">
      <c r="B25" s="612"/>
      <c r="C25" s="628" t="s">
        <v>303</v>
      </c>
      <c r="D25" s="506"/>
      <c r="E25" s="506"/>
      <c r="F25" s="660" t="s">
        <v>316</v>
      </c>
      <c r="G25" s="667"/>
      <c r="H25" s="676"/>
      <c r="I25" s="676"/>
      <c r="J25" s="676"/>
      <c r="K25" s="691"/>
      <c r="L25" s="699"/>
      <c r="M25" s="705"/>
      <c r="N25" s="710"/>
      <c r="O25" s="506" t="s">
        <v>354</v>
      </c>
      <c r="P25" s="506"/>
      <c r="Q25" s="506"/>
      <c r="R25" s="481"/>
      <c r="S25" s="660" t="s">
        <v>149</v>
      </c>
      <c r="T25" s="700"/>
      <c r="U25" s="706"/>
      <c r="V25" s="706"/>
      <c r="W25" s="706"/>
      <c r="X25" s="711"/>
      <c r="Y25" s="700"/>
      <c r="Z25" s="706"/>
      <c r="AA25" s="780"/>
      <c r="AB25" s="170"/>
      <c r="AC25" s="187"/>
      <c r="AD25" s="187"/>
      <c r="AE25" s="187"/>
      <c r="AF25" s="187"/>
      <c r="AG25" s="187"/>
      <c r="AH25" s="187"/>
      <c r="AI25" s="187"/>
      <c r="AJ25" s="187"/>
      <c r="AP25" s="797"/>
      <c r="AQ25" s="800"/>
      <c r="AR25" s="796" t="s">
        <v>141</v>
      </c>
      <c r="AS25" s="801" t="s">
        <v>406</v>
      </c>
      <c r="AT25" s="803" t="b">
        <v>0</v>
      </c>
      <c r="AU25" s="560" t="s">
        <v>445</v>
      </c>
      <c r="AV25" s="594">
        <f t="shared" si="0"/>
        <v>0</v>
      </c>
      <c r="AW25" s="801"/>
    </row>
    <row r="26" spans="1:49" ht="16.5" customHeight="1">
      <c r="B26" s="612"/>
      <c r="C26" s="628" t="s">
        <v>305</v>
      </c>
      <c r="D26" s="506"/>
      <c r="E26" s="506"/>
      <c r="F26" s="660" t="s">
        <v>316</v>
      </c>
      <c r="G26" s="667"/>
      <c r="H26" s="676"/>
      <c r="I26" s="676"/>
      <c r="J26" s="676"/>
      <c r="K26" s="691"/>
      <c r="L26" s="699"/>
      <c r="M26" s="705"/>
      <c r="N26" s="710"/>
      <c r="O26" s="506" t="s">
        <v>91</v>
      </c>
      <c r="P26" s="506"/>
      <c r="Q26" s="506"/>
      <c r="R26" s="481"/>
      <c r="S26" s="660" t="s">
        <v>316</v>
      </c>
      <c r="T26" s="699"/>
      <c r="U26" s="705"/>
      <c r="V26" s="705"/>
      <c r="W26" s="705"/>
      <c r="X26" s="710"/>
      <c r="Y26" s="699"/>
      <c r="Z26" s="705"/>
      <c r="AA26" s="779"/>
      <c r="AB26" s="170"/>
      <c r="AC26" s="187"/>
      <c r="AD26" s="187"/>
      <c r="AE26" s="187"/>
      <c r="AF26" s="187"/>
      <c r="AG26" s="187"/>
      <c r="AH26" s="187"/>
      <c r="AI26" s="187"/>
      <c r="AJ26" s="187"/>
      <c r="AP26" s="797"/>
      <c r="AR26" s="797"/>
      <c r="AS26" s="801" t="s">
        <v>58</v>
      </c>
      <c r="AT26" s="803" t="b">
        <v>0</v>
      </c>
      <c r="AU26" s="560" t="s">
        <v>445</v>
      </c>
      <c r="AV26" s="594">
        <f t="shared" si="0"/>
        <v>0</v>
      </c>
      <c r="AW26" s="801"/>
    </row>
    <row r="27" spans="1:49" ht="16.5" customHeight="1">
      <c r="B27" s="612"/>
      <c r="C27" s="628" t="s">
        <v>60</v>
      </c>
      <c r="D27" s="506"/>
      <c r="E27" s="506"/>
      <c r="F27" s="660" t="s">
        <v>316</v>
      </c>
      <c r="G27" s="667"/>
      <c r="H27" s="676"/>
      <c r="I27" s="676"/>
      <c r="J27" s="676"/>
      <c r="K27" s="691"/>
      <c r="L27" s="699"/>
      <c r="M27" s="705"/>
      <c r="N27" s="710"/>
      <c r="O27" s="506" t="s">
        <v>312</v>
      </c>
      <c r="P27" s="506"/>
      <c r="Q27" s="506"/>
      <c r="R27" s="481"/>
      <c r="S27" s="660" t="s">
        <v>317</v>
      </c>
      <c r="T27" s="699"/>
      <c r="U27" s="705"/>
      <c r="V27" s="705"/>
      <c r="W27" s="705"/>
      <c r="X27" s="710"/>
      <c r="Y27" s="699"/>
      <c r="Z27" s="705"/>
      <c r="AA27" s="779"/>
      <c r="AB27" s="187"/>
      <c r="AC27" s="187"/>
      <c r="AD27" s="187"/>
      <c r="AE27" s="187"/>
      <c r="AF27" s="187"/>
      <c r="AG27" s="187"/>
      <c r="AH27" s="187"/>
      <c r="AI27" s="187"/>
      <c r="AJ27" s="187"/>
      <c r="AP27" s="798"/>
      <c r="AQ27" s="571"/>
      <c r="AR27" s="798"/>
      <c r="AS27" s="801" t="s">
        <v>59</v>
      </c>
      <c r="AT27" s="803" t="b">
        <v>0</v>
      </c>
      <c r="AU27" s="560" t="s">
        <v>445</v>
      </c>
      <c r="AV27" s="594">
        <f t="shared" si="0"/>
        <v>0</v>
      </c>
      <c r="AW27" s="801"/>
    </row>
    <row r="28" spans="1:49" ht="16.5" customHeight="1">
      <c r="B28" s="612"/>
      <c r="C28" s="628" t="s">
        <v>457</v>
      </c>
      <c r="D28" s="506"/>
      <c r="E28" s="506"/>
      <c r="F28" s="660" t="s">
        <v>360</v>
      </c>
      <c r="G28" s="328"/>
      <c r="H28" s="348"/>
      <c r="I28" s="348"/>
      <c r="J28" s="348"/>
      <c r="K28" s="692"/>
      <c r="L28" s="700"/>
      <c r="M28" s="706"/>
      <c r="N28" s="711"/>
      <c r="O28" s="506" t="s">
        <v>309</v>
      </c>
      <c r="P28" s="506"/>
      <c r="Q28" s="506"/>
      <c r="R28" s="481"/>
      <c r="S28" s="660" t="s">
        <v>317</v>
      </c>
      <c r="T28" s="699"/>
      <c r="U28" s="705"/>
      <c r="V28" s="705"/>
      <c r="W28" s="705"/>
      <c r="X28" s="710"/>
      <c r="Y28" s="699"/>
      <c r="Z28" s="705"/>
      <c r="AA28" s="779"/>
      <c r="AB28" s="170"/>
      <c r="AC28" s="187"/>
      <c r="AD28" s="187"/>
      <c r="AE28" s="187"/>
      <c r="AF28" s="187"/>
      <c r="AG28" s="187"/>
      <c r="AH28" s="187"/>
      <c r="AI28" s="187"/>
      <c r="AJ28" s="187"/>
      <c r="AP28" s="796" t="s">
        <v>204</v>
      </c>
      <c r="AQ28" s="569" t="s">
        <v>144</v>
      </c>
      <c r="AR28" s="579"/>
      <c r="AS28" s="801" t="s">
        <v>119</v>
      </c>
      <c r="AT28" s="803" t="b">
        <v>0</v>
      </c>
      <c r="AU28" s="560" t="s">
        <v>445</v>
      </c>
      <c r="AV28" s="594">
        <f t="shared" si="0"/>
        <v>0</v>
      </c>
      <c r="AW28" s="801"/>
    </row>
    <row r="29" spans="1:49" ht="16.5" customHeight="1">
      <c r="B29" s="612"/>
      <c r="C29" s="628" t="s">
        <v>234</v>
      </c>
      <c r="D29" s="506"/>
      <c r="E29" s="506"/>
      <c r="F29" s="660" t="s">
        <v>149</v>
      </c>
      <c r="G29" s="668"/>
      <c r="H29" s="677"/>
      <c r="I29" s="677"/>
      <c r="J29" s="677"/>
      <c r="K29" s="693"/>
      <c r="L29" s="700"/>
      <c r="M29" s="706"/>
      <c r="N29" s="711"/>
      <c r="O29" s="291" t="s">
        <v>308</v>
      </c>
      <c r="P29" s="291"/>
      <c r="Q29" s="291"/>
      <c r="R29" s="674"/>
      <c r="S29" s="315" t="s">
        <v>317</v>
      </c>
      <c r="T29" s="747"/>
      <c r="U29" s="754"/>
      <c r="V29" s="754"/>
      <c r="W29" s="754"/>
      <c r="X29" s="760"/>
      <c r="Y29" s="747"/>
      <c r="Z29" s="754"/>
      <c r="AA29" s="781"/>
      <c r="AB29" s="793"/>
      <c r="AC29" s="795"/>
      <c r="AD29" s="795"/>
      <c r="AE29" s="795"/>
      <c r="AF29" s="795"/>
      <c r="AG29" s="795"/>
      <c r="AH29" s="795"/>
      <c r="AI29" s="795"/>
      <c r="AJ29" s="795"/>
      <c r="AP29" s="797"/>
      <c r="AQ29" s="570"/>
      <c r="AR29" s="580"/>
      <c r="AS29" s="801" t="s">
        <v>115</v>
      </c>
      <c r="AT29" s="803" t="b">
        <v>0</v>
      </c>
      <c r="AU29" s="560" t="s">
        <v>445</v>
      </c>
      <c r="AV29" s="594">
        <f t="shared" si="0"/>
        <v>0</v>
      </c>
      <c r="AW29" s="801"/>
    </row>
    <row r="30" spans="1:49" ht="16.5" customHeight="1">
      <c r="B30" s="612"/>
      <c r="C30" s="628" t="s">
        <v>41</v>
      </c>
      <c r="D30" s="506"/>
      <c r="E30" s="506"/>
      <c r="F30" s="660" t="s">
        <v>149</v>
      </c>
      <c r="G30" s="668"/>
      <c r="H30" s="677"/>
      <c r="I30" s="677"/>
      <c r="J30" s="677"/>
      <c r="K30" s="693"/>
      <c r="L30" s="700"/>
      <c r="M30" s="706"/>
      <c r="N30" s="711"/>
      <c r="O30" s="717" t="s">
        <v>601</v>
      </c>
      <c r="P30" s="725"/>
      <c r="Q30" s="725"/>
      <c r="R30" s="741"/>
      <c r="S30" s="741"/>
      <c r="T30" s="741"/>
      <c r="U30" s="741"/>
      <c r="V30" s="741"/>
      <c r="W30" s="741"/>
      <c r="X30" s="741"/>
      <c r="Y30" s="741"/>
      <c r="Z30" s="741"/>
      <c r="AA30" s="782"/>
      <c r="AB30" s="170"/>
      <c r="AC30" s="187"/>
      <c r="AD30" s="187"/>
      <c r="AE30" s="187"/>
      <c r="AF30" s="187"/>
      <c r="AG30" s="187"/>
      <c r="AH30" s="187"/>
      <c r="AI30" s="187"/>
      <c r="AJ30" s="187"/>
      <c r="AP30" s="797"/>
      <c r="AQ30" s="570"/>
      <c r="AR30" s="580"/>
      <c r="AS30" s="801" t="s">
        <v>547</v>
      </c>
      <c r="AT30" s="803" t="b">
        <v>0</v>
      </c>
      <c r="AU30" s="560" t="s">
        <v>445</v>
      </c>
      <c r="AV30" s="594">
        <f t="shared" si="0"/>
        <v>0</v>
      </c>
      <c r="AW30" s="801"/>
    </row>
    <row r="31" spans="1:49" ht="16.5" customHeight="1">
      <c r="B31" s="613"/>
      <c r="C31" s="629" t="s">
        <v>460</v>
      </c>
      <c r="D31" s="639"/>
      <c r="E31" s="639"/>
      <c r="F31" s="661" t="s">
        <v>149</v>
      </c>
      <c r="G31" s="669"/>
      <c r="H31" s="678"/>
      <c r="I31" s="678"/>
      <c r="J31" s="678"/>
      <c r="K31" s="694"/>
      <c r="L31" s="701"/>
      <c r="M31" s="707"/>
      <c r="N31" s="712"/>
      <c r="O31" s="718"/>
      <c r="P31" s="726"/>
      <c r="Q31" s="726"/>
      <c r="R31" s="726"/>
      <c r="S31" s="726"/>
      <c r="T31" s="726"/>
      <c r="U31" s="726"/>
      <c r="V31" s="726"/>
      <c r="W31" s="726"/>
      <c r="X31" s="726"/>
      <c r="Y31" s="726"/>
      <c r="Z31" s="726"/>
      <c r="AA31" s="783"/>
      <c r="AB31" s="170"/>
      <c r="AC31" s="187"/>
      <c r="AD31" s="187"/>
      <c r="AE31" s="187"/>
      <c r="AF31" s="187"/>
      <c r="AG31" s="187"/>
      <c r="AH31" s="187"/>
      <c r="AI31" s="187"/>
      <c r="AJ31" s="187"/>
      <c r="AP31" s="797"/>
      <c r="AQ31" s="570"/>
      <c r="AR31" s="580"/>
      <c r="AS31" s="801" t="s">
        <v>550</v>
      </c>
      <c r="AT31" s="803" t="b">
        <v>0</v>
      </c>
      <c r="AU31" s="560" t="s">
        <v>445</v>
      </c>
      <c r="AV31" s="594">
        <f t="shared" si="0"/>
        <v>0</v>
      </c>
      <c r="AW31" s="801"/>
    </row>
    <row r="32" spans="1:49" ht="16.5" customHeight="1">
      <c r="A32" s="602"/>
      <c r="B32" s="610" t="s">
        <v>263</v>
      </c>
      <c r="C32" s="630"/>
      <c r="D32" s="630"/>
      <c r="E32" s="630"/>
      <c r="F32" s="630"/>
      <c r="G32" s="391"/>
      <c r="H32" s="391" t="s">
        <v>183</v>
      </c>
      <c r="I32" s="391"/>
      <c r="J32" s="391"/>
      <c r="K32" s="391"/>
      <c r="L32" s="514"/>
      <c r="M32" s="27" t="s">
        <v>433</v>
      </c>
      <c r="N32" s="391" t="s">
        <v>261</v>
      </c>
      <c r="O32" s="391" t="s">
        <v>394</v>
      </c>
      <c r="P32" s="5"/>
      <c r="Q32" s="10"/>
      <c r="R32" s="10"/>
      <c r="S32" s="10"/>
      <c r="T32" s="10" t="s">
        <v>426</v>
      </c>
      <c r="U32" s="10"/>
      <c r="V32" s="5"/>
      <c r="W32" s="664"/>
      <c r="X32" s="10"/>
      <c r="Y32" s="10"/>
      <c r="Z32" s="10"/>
      <c r="AA32" s="546"/>
      <c r="AB32" s="170"/>
      <c r="AC32" s="187"/>
      <c r="AD32" s="187"/>
      <c r="AE32" s="187"/>
      <c r="AF32" s="187"/>
      <c r="AG32" s="187"/>
      <c r="AH32" s="187"/>
      <c r="AI32" s="187"/>
      <c r="AJ32" s="187"/>
      <c r="AP32" s="797"/>
      <c r="AQ32" s="570"/>
      <c r="AR32" s="580"/>
      <c r="AS32" s="801" t="s">
        <v>59</v>
      </c>
      <c r="AT32" s="803" t="b">
        <v>0</v>
      </c>
      <c r="AU32" s="560" t="s">
        <v>445</v>
      </c>
      <c r="AV32" s="594">
        <f t="shared" si="0"/>
        <v>0</v>
      </c>
      <c r="AW32" s="801"/>
    </row>
    <row r="33" spans="1:49" ht="16.5" customHeight="1">
      <c r="A33" s="602"/>
      <c r="B33" s="610" t="s">
        <v>427</v>
      </c>
      <c r="C33" s="630"/>
      <c r="D33" s="630"/>
      <c r="E33" s="630"/>
      <c r="F33" s="630"/>
      <c r="G33" s="664"/>
      <c r="H33" s="391" t="s">
        <v>168</v>
      </c>
      <c r="I33" s="391"/>
      <c r="J33" s="10"/>
      <c r="K33" s="10"/>
      <c r="L33" s="10"/>
      <c r="M33" s="391"/>
      <c r="N33" s="10"/>
      <c r="O33" s="664"/>
      <c r="P33" s="664"/>
      <c r="Q33" s="10"/>
      <c r="R33" s="10"/>
      <c r="S33" s="10"/>
      <c r="T33" s="664"/>
      <c r="U33" s="664"/>
      <c r="V33" s="664"/>
      <c r="W33" s="10"/>
      <c r="X33" s="664"/>
      <c r="Y33" s="664"/>
      <c r="Z33" s="10"/>
      <c r="AA33" s="768"/>
      <c r="AB33" s="170"/>
      <c r="AC33" s="187"/>
      <c r="AD33" s="187"/>
      <c r="AE33" s="187"/>
      <c r="AF33" s="187"/>
      <c r="AG33" s="187"/>
      <c r="AH33" s="187"/>
      <c r="AI33" s="187"/>
      <c r="AJ33" s="187"/>
      <c r="AP33" s="798"/>
      <c r="AQ33" s="571"/>
      <c r="AR33" s="581"/>
      <c r="AS33" s="801" t="s">
        <v>500</v>
      </c>
      <c r="AT33" s="803" t="b">
        <v>0</v>
      </c>
      <c r="AU33" s="560" t="s">
        <v>445</v>
      </c>
      <c r="AV33" s="594">
        <f t="shared" si="0"/>
        <v>0</v>
      </c>
      <c r="AW33" s="801"/>
    </row>
    <row r="34" spans="1:49" ht="16.5" customHeight="1">
      <c r="A34" s="602"/>
      <c r="B34" s="608" t="s">
        <v>421</v>
      </c>
      <c r="C34" s="354"/>
      <c r="D34" s="354"/>
      <c r="E34" s="354"/>
      <c r="F34" s="354"/>
      <c r="G34" s="664"/>
      <c r="H34" s="391" t="s">
        <v>461</v>
      </c>
      <c r="I34" s="391"/>
      <c r="J34" s="10"/>
      <c r="K34" s="5"/>
      <c r="L34" s="655"/>
      <c r="M34" s="689"/>
      <c r="N34" s="689"/>
      <c r="O34" s="689"/>
      <c r="P34" s="689"/>
      <c r="Q34" s="689"/>
      <c r="R34" s="689"/>
      <c r="S34" s="689"/>
      <c r="T34" s="689"/>
      <c r="U34" s="689"/>
      <c r="V34" s="689"/>
      <c r="W34" s="689"/>
      <c r="X34" s="689"/>
      <c r="Y34" s="689"/>
      <c r="Z34" s="689"/>
      <c r="AA34" s="768" t="s">
        <v>410</v>
      </c>
      <c r="AB34" s="794"/>
      <c r="AC34" s="192"/>
      <c r="AD34" s="192"/>
      <c r="AE34" s="192"/>
      <c r="AF34" s="192"/>
      <c r="AG34" s="192"/>
      <c r="AH34" s="192"/>
      <c r="AI34" s="192"/>
      <c r="AP34" s="796" t="s">
        <v>192</v>
      </c>
      <c r="AQ34" s="569" t="s">
        <v>559</v>
      </c>
      <c r="AR34" s="579"/>
      <c r="AS34" s="801" t="s">
        <v>560</v>
      </c>
      <c r="AT34" s="803" t="b">
        <v>0</v>
      </c>
      <c r="AU34" s="560" t="s">
        <v>445</v>
      </c>
      <c r="AV34" s="594">
        <f t="shared" si="0"/>
        <v>0</v>
      </c>
      <c r="AW34" s="801"/>
    </row>
    <row r="35" spans="1:49" ht="16.5" customHeight="1">
      <c r="A35" s="602"/>
      <c r="B35" s="614"/>
      <c r="C35" s="27"/>
      <c r="D35" s="192"/>
      <c r="E35" s="192"/>
      <c r="F35" s="640"/>
      <c r="G35" s="670" t="s">
        <v>65</v>
      </c>
      <c r="H35" s="391"/>
      <c r="I35" s="391"/>
      <c r="J35" s="5"/>
      <c r="K35" s="5"/>
      <c r="L35" s="5"/>
      <c r="M35" s="514" t="s">
        <v>7</v>
      </c>
      <c r="N35" s="514"/>
      <c r="O35" s="514"/>
      <c r="P35" s="727"/>
      <c r="Q35" s="727"/>
      <c r="R35" s="95" t="s">
        <v>578</v>
      </c>
      <c r="S35" s="10"/>
      <c r="T35" s="664"/>
      <c r="U35" s="664"/>
      <c r="V35" s="664"/>
      <c r="W35" s="10"/>
      <c r="X35" s="664"/>
      <c r="Y35" s="664"/>
      <c r="Z35" s="10"/>
      <c r="AA35" s="768"/>
      <c r="AB35" s="5"/>
      <c r="AC35" s="5"/>
      <c r="AD35" s="5"/>
      <c r="AE35" s="5"/>
      <c r="AF35" s="5"/>
      <c r="AG35" s="5"/>
      <c r="AH35" s="5"/>
      <c r="AI35" s="5"/>
      <c r="AP35" s="797"/>
      <c r="AQ35" s="570"/>
      <c r="AR35" s="580"/>
      <c r="AS35" s="801" t="s">
        <v>561</v>
      </c>
      <c r="AT35" s="803" t="b">
        <v>0</v>
      </c>
      <c r="AU35" s="560" t="s">
        <v>445</v>
      </c>
      <c r="AV35" s="594">
        <f t="shared" si="0"/>
        <v>0</v>
      </c>
      <c r="AW35" s="801"/>
    </row>
    <row r="36" spans="1:49" ht="16.5" customHeight="1">
      <c r="A36" s="602"/>
      <c r="B36" s="615"/>
      <c r="C36" s="631"/>
      <c r="D36" s="159"/>
      <c r="E36" s="159"/>
      <c r="F36" s="662"/>
      <c r="G36" s="665"/>
      <c r="H36" s="675" t="s">
        <v>396</v>
      </c>
      <c r="I36" s="675"/>
      <c r="J36" s="675"/>
      <c r="K36" s="293"/>
      <c r="L36" s="293"/>
      <c r="M36" s="293"/>
      <c r="N36" s="665"/>
      <c r="O36" s="665"/>
      <c r="P36" s="665"/>
      <c r="Q36" s="293"/>
      <c r="R36" s="665"/>
      <c r="S36" s="293"/>
      <c r="T36" s="665"/>
      <c r="U36" s="665"/>
      <c r="V36" s="665"/>
      <c r="W36" s="293"/>
      <c r="X36" s="665"/>
      <c r="Y36" s="665"/>
      <c r="Z36" s="293"/>
      <c r="AA36" s="769"/>
      <c r="AB36" s="5"/>
      <c r="AC36" s="5"/>
      <c r="AD36" s="5"/>
      <c r="AE36" s="5"/>
      <c r="AF36" s="5"/>
      <c r="AG36" s="5"/>
      <c r="AH36" s="5"/>
      <c r="AI36" s="5"/>
      <c r="AP36" s="797"/>
      <c r="AQ36" s="570"/>
      <c r="AR36" s="796" t="s">
        <v>562</v>
      </c>
      <c r="AS36" s="801" t="s">
        <v>322</v>
      </c>
      <c r="AT36" s="803" t="b">
        <v>0</v>
      </c>
      <c r="AU36" s="560" t="s">
        <v>445</v>
      </c>
      <c r="AV36" s="594">
        <f t="shared" si="0"/>
        <v>0</v>
      </c>
      <c r="AW36" s="801"/>
    </row>
    <row r="37" spans="1:49" ht="16.5" customHeight="1">
      <c r="A37" s="602"/>
      <c r="B37" s="616" t="s">
        <v>624</v>
      </c>
      <c r="C37" s="632"/>
      <c r="D37" s="640"/>
      <c r="E37" s="640"/>
      <c r="F37" s="192"/>
      <c r="G37" s="10"/>
      <c r="H37" s="10" t="s">
        <v>367</v>
      </c>
      <c r="I37" s="10"/>
      <c r="J37" s="10"/>
      <c r="K37" s="10"/>
      <c r="L37" s="10"/>
      <c r="M37" s="10"/>
      <c r="N37" s="10" t="s">
        <v>150</v>
      </c>
      <c r="O37" s="27"/>
      <c r="P37" s="10"/>
      <c r="Q37" s="391"/>
      <c r="R37" s="5"/>
      <c r="S37" s="664"/>
      <c r="T37" s="664"/>
      <c r="U37" s="664"/>
      <c r="V37" s="664"/>
      <c r="W37" s="664"/>
      <c r="X37" s="664"/>
      <c r="Y37" s="664"/>
      <c r="Z37" s="664"/>
      <c r="AA37" s="768"/>
      <c r="AB37" s="5"/>
      <c r="AC37" s="5"/>
      <c r="AD37" s="5"/>
      <c r="AE37" s="5"/>
      <c r="AF37" s="5"/>
      <c r="AG37" s="5"/>
      <c r="AH37" s="5"/>
      <c r="AI37" s="5"/>
      <c r="AP37" s="797"/>
      <c r="AQ37" s="570"/>
      <c r="AR37" s="797"/>
      <c r="AS37" s="801" t="s">
        <v>302</v>
      </c>
      <c r="AT37" s="803" t="b">
        <v>0</v>
      </c>
      <c r="AU37" s="560" t="s">
        <v>445</v>
      </c>
      <c r="AV37" s="594">
        <f t="shared" si="0"/>
        <v>0</v>
      </c>
      <c r="AW37" s="801"/>
    </row>
    <row r="38" spans="1:49" ht="16.5" customHeight="1">
      <c r="A38" s="602"/>
      <c r="B38" s="614" t="s">
        <v>128</v>
      </c>
      <c r="C38" s="633"/>
      <c r="D38" s="633"/>
      <c r="E38" s="633"/>
      <c r="F38" s="192"/>
      <c r="G38" s="671" t="s">
        <v>465</v>
      </c>
      <c r="H38" s="679"/>
      <c r="I38" s="679"/>
      <c r="J38" s="679"/>
      <c r="K38" s="319"/>
      <c r="L38" s="319" t="s">
        <v>322</v>
      </c>
      <c r="M38" s="319"/>
      <c r="N38" s="713" t="s">
        <v>302</v>
      </c>
      <c r="O38" s="719"/>
      <c r="P38" s="319"/>
      <c r="Q38" s="388" t="s">
        <v>117</v>
      </c>
      <c r="R38" s="5"/>
      <c r="S38" s="388" t="s">
        <v>91</v>
      </c>
      <c r="T38" s="5"/>
      <c r="U38" s="388"/>
      <c r="V38" s="388" t="s">
        <v>97</v>
      </c>
      <c r="W38" s="388"/>
      <c r="X38" s="761"/>
      <c r="Y38" s="761"/>
      <c r="Z38" s="761"/>
      <c r="AA38" s="784" t="s">
        <v>410</v>
      </c>
      <c r="AP38" s="797"/>
      <c r="AQ38" s="570"/>
      <c r="AR38" s="797"/>
      <c r="AS38" s="801" t="s">
        <v>563</v>
      </c>
      <c r="AT38" s="803" t="b">
        <v>0</v>
      </c>
      <c r="AU38" s="560" t="s">
        <v>445</v>
      </c>
      <c r="AV38" s="594">
        <f t="shared" si="0"/>
        <v>0</v>
      </c>
      <c r="AW38" s="801"/>
    </row>
    <row r="39" spans="1:49" ht="16.5" customHeight="1">
      <c r="B39" s="617" t="s">
        <v>416</v>
      </c>
      <c r="C39" s="26"/>
      <c r="D39" s="641"/>
      <c r="E39" s="641"/>
      <c r="F39" s="641"/>
      <c r="G39" s="672" t="s">
        <v>133</v>
      </c>
      <c r="H39" s="672"/>
      <c r="I39" s="672"/>
      <c r="J39" s="672"/>
      <c r="K39" s="695"/>
      <c r="L39" s="695" t="s">
        <v>363</v>
      </c>
      <c r="M39" s="695" t="s">
        <v>261</v>
      </c>
      <c r="N39" s="695" t="s">
        <v>397</v>
      </c>
      <c r="O39" s="695"/>
      <c r="P39" s="695"/>
      <c r="Q39" s="695" t="s">
        <v>466</v>
      </c>
      <c r="R39" s="695"/>
      <c r="S39" s="250" t="s">
        <v>408</v>
      </c>
      <c r="T39" s="695"/>
      <c r="U39" s="695" t="s">
        <v>276</v>
      </c>
      <c r="V39" s="695"/>
      <c r="W39" s="695"/>
      <c r="X39" s="695"/>
      <c r="Y39" s="695"/>
      <c r="Z39" s="695"/>
      <c r="AA39" s="785"/>
      <c r="AP39" s="797"/>
      <c r="AQ39" s="570"/>
      <c r="AR39" s="797"/>
      <c r="AS39" s="801" t="s">
        <v>564</v>
      </c>
      <c r="AT39" s="803" t="b">
        <v>0</v>
      </c>
      <c r="AU39" s="560" t="s">
        <v>445</v>
      </c>
      <c r="AV39" s="594">
        <f t="shared" si="0"/>
        <v>0</v>
      </c>
      <c r="AW39" s="801"/>
    </row>
    <row r="40" spans="1:49" ht="16.5" customHeight="1">
      <c r="B40" s="610" t="s">
        <v>310</v>
      </c>
      <c r="C40" s="27"/>
      <c r="D40" s="192"/>
      <c r="E40" s="192"/>
      <c r="F40" s="192"/>
      <c r="G40" s="391"/>
      <c r="H40" s="680" t="s">
        <v>609</v>
      </c>
      <c r="I40" s="680"/>
      <c r="J40" s="680"/>
      <c r="K40" s="680"/>
      <c r="L40" s="680"/>
      <c r="M40" s="388"/>
      <c r="N40" s="388"/>
      <c r="O40" s="338" t="s">
        <v>464</v>
      </c>
      <c r="P40" s="338" t="s">
        <v>328</v>
      </c>
      <c r="Q40" s="338"/>
      <c r="R40" s="338"/>
      <c r="S40" s="338"/>
      <c r="T40" s="338"/>
      <c r="U40" s="338"/>
      <c r="V40" s="338"/>
      <c r="W40" s="338"/>
      <c r="X40" s="347"/>
      <c r="Y40" s="347"/>
      <c r="Z40" s="347"/>
      <c r="AA40" s="786" t="s">
        <v>486</v>
      </c>
      <c r="AP40" s="798"/>
      <c r="AQ40" s="571"/>
      <c r="AR40" s="798"/>
      <c r="AS40" s="801" t="s">
        <v>59</v>
      </c>
      <c r="AT40" s="803" t="b">
        <v>0</v>
      </c>
      <c r="AU40" s="560" t="s">
        <v>445</v>
      </c>
      <c r="AV40" s="594">
        <f t="shared" si="0"/>
        <v>0</v>
      </c>
      <c r="AW40" s="801"/>
    </row>
    <row r="41" spans="1:49" ht="16.5" customHeight="1">
      <c r="B41" s="610"/>
      <c r="C41" s="27"/>
      <c r="D41" s="192"/>
      <c r="E41" s="192"/>
      <c r="F41" s="192"/>
      <c r="G41" s="650"/>
      <c r="H41" s="681" t="s">
        <v>610</v>
      </c>
      <c r="I41" s="681"/>
      <c r="J41" s="681"/>
      <c r="K41" s="681"/>
      <c r="L41" s="681"/>
      <c r="M41" s="352"/>
      <c r="N41" s="352"/>
      <c r="O41" s="720" t="s">
        <v>464</v>
      </c>
      <c r="P41" s="720"/>
      <c r="Q41" s="720"/>
      <c r="R41" s="720"/>
      <c r="S41" s="720"/>
      <c r="T41" s="720"/>
      <c r="U41" s="720"/>
      <c r="V41" s="720"/>
      <c r="W41" s="720"/>
      <c r="X41" s="720"/>
      <c r="Y41" s="482"/>
      <c r="Z41" s="482"/>
      <c r="AA41" s="787"/>
      <c r="AP41" s="796" t="s">
        <v>213</v>
      </c>
      <c r="AQ41" s="569" t="s">
        <v>567</v>
      </c>
      <c r="AR41" s="796" t="s">
        <v>39</v>
      </c>
      <c r="AS41" s="801" t="s">
        <v>363</v>
      </c>
      <c r="AT41" s="803" t="b">
        <v>0</v>
      </c>
      <c r="AU41" s="560" t="s">
        <v>445</v>
      </c>
      <c r="AV41" s="594">
        <f t="shared" si="0"/>
        <v>0</v>
      </c>
      <c r="AW41" s="801"/>
    </row>
    <row r="42" spans="1:49" ht="16.5" customHeight="1">
      <c r="A42" s="602"/>
      <c r="B42" s="614"/>
      <c r="C42" s="27"/>
      <c r="D42" s="192"/>
      <c r="E42" s="192"/>
      <c r="F42" s="192"/>
      <c r="G42" s="391" t="s">
        <v>591</v>
      </c>
      <c r="H42" s="391"/>
      <c r="I42" s="391"/>
      <c r="J42" s="391"/>
      <c r="K42" s="10"/>
      <c r="L42" s="10" t="s">
        <v>391</v>
      </c>
      <c r="M42" s="10"/>
      <c r="N42" s="10"/>
      <c r="O42" s="391"/>
      <c r="P42" s="10"/>
      <c r="Q42" s="391" t="s">
        <v>298</v>
      </c>
      <c r="R42" s="391"/>
      <c r="S42" s="391"/>
      <c r="T42" s="10"/>
      <c r="U42" s="391" t="s">
        <v>592</v>
      </c>
      <c r="V42" s="391"/>
      <c r="W42" s="391"/>
      <c r="X42" s="391"/>
      <c r="Y42" s="10"/>
      <c r="Z42" s="10"/>
      <c r="AA42" s="770"/>
      <c r="AP42" s="797"/>
      <c r="AQ42" s="570"/>
      <c r="AR42" s="797"/>
      <c r="AS42" s="801" t="s">
        <v>397</v>
      </c>
      <c r="AT42" s="803" t="b">
        <v>0</v>
      </c>
      <c r="AU42" s="560" t="s">
        <v>445</v>
      </c>
      <c r="AV42" s="594">
        <f t="shared" si="0"/>
        <v>0</v>
      </c>
      <c r="AW42" s="801"/>
    </row>
    <row r="43" spans="1:49" ht="16.5" customHeight="1">
      <c r="A43" s="602"/>
      <c r="B43" s="614"/>
      <c r="C43" s="27"/>
      <c r="D43" s="192"/>
      <c r="E43" s="192"/>
      <c r="F43" s="192"/>
      <c r="G43" s="5"/>
      <c r="H43" s="5"/>
      <c r="I43" s="5"/>
      <c r="J43" s="5"/>
      <c r="K43" s="391"/>
      <c r="L43" s="10" t="s">
        <v>593</v>
      </c>
      <c r="M43" s="708"/>
      <c r="N43" s="708"/>
      <c r="O43" s="708"/>
      <c r="P43" s="708"/>
      <c r="Q43" s="708"/>
      <c r="R43" s="708"/>
      <c r="S43" s="708"/>
      <c r="T43" s="514"/>
      <c r="U43" s="391" t="s">
        <v>594</v>
      </c>
      <c r="V43" s="10"/>
      <c r="W43" s="5"/>
      <c r="X43" s="514"/>
      <c r="Y43" s="514"/>
      <c r="Z43" s="514"/>
      <c r="AA43" s="768"/>
      <c r="AP43" s="797"/>
      <c r="AQ43" s="570"/>
      <c r="AR43" s="797"/>
      <c r="AS43" s="801" t="s">
        <v>565</v>
      </c>
      <c r="AT43" s="803" t="b">
        <v>0</v>
      </c>
      <c r="AU43" s="560" t="s">
        <v>445</v>
      </c>
      <c r="AV43" s="594">
        <f t="shared" si="0"/>
        <v>0</v>
      </c>
      <c r="AW43" s="801"/>
    </row>
    <row r="44" spans="1:49" ht="16.5" customHeight="1">
      <c r="A44" s="602"/>
      <c r="B44" s="609"/>
      <c r="C44" s="159"/>
      <c r="D44" s="159"/>
      <c r="E44" s="159"/>
      <c r="F44" s="159"/>
      <c r="G44" s="293"/>
      <c r="H44" s="293"/>
      <c r="I44" s="293"/>
      <c r="J44" s="688"/>
      <c r="K44" s="293"/>
      <c r="L44" s="702" t="s">
        <v>387</v>
      </c>
      <c r="M44" s="688"/>
      <c r="N44" s="714"/>
      <c r="O44" s="714"/>
      <c r="P44" s="714"/>
      <c r="Q44" s="714"/>
      <c r="R44" s="714"/>
      <c r="S44" s="714"/>
      <c r="T44" s="714"/>
      <c r="U44" s="714"/>
      <c r="V44" s="714"/>
      <c r="W44" s="714"/>
      <c r="X44" s="714"/>
      <c r="Y44" s="714"/>
      <c r="Z44" s="714"/>
      <c r="AA44" s="769" t="s">
        <v>410</v>
      </c>
      <c r="AP44" s="797"/>
      <c r="AQ44" s="570"/>
      <c r="AR44" s="798"/>
      <c r="AS44" s="801" t="s">
        <v>276</v>
      </c>
      <c r="AT44" s="803" t="b">
        <v>0</v>
      </c>
      <c r="AU44" s="560" t="s">
        <v>445</v>
      </c>
      <c r="AV44" s="594">
        <f t="shared" si="0"/>
        <v>0</v>
      </c>
      <c r="AW44" s="801"/>
    </row>
    <row r="45" spans="1:49" ht="16.5" customHeight="1">
      <c r="A45" s="602"/>
      <c r="B45" s="618" t="s">
        <v>8</v>
      </c>
      <c r="C45" s="27" t="s">
        <v>467</v>
      </c>
      <c r="D45" s="642" t="s">
        <v>468</v>
      </c>
      <c r="E45" s="642"/>
      <c r="F45" s="642"/>
      <c r="G45" s="642"/>
      <c r="H45" s="642"/>
      <c r="I45" s="642"/>
      <c r="J45" s="642"/>
      <c r="K45" s="642"/>
      <c r="L45" s="642"/>
      <c r="M45" s="642"/>
      <c r="N45" s="642"/>
      <c r="O45" s="642"/>
      <c r="P45" s="642"/>
      <c r="Q45" s="642"/>
      <c r="R45" s="642"/>
      <c r="S45" s="642"/>
      <c r="T45" s="642"/>
      <c r="U45" s="642"/>
      <c r="V45" s="642"/>
      <c r="W45" s="642"/>
      <c r="X45" s="642"/>
      <c r="Y45" s="642"/>
      <c r="Z45" s="642"/>
      <c r="AA45" s="788"/>
      <c r="AP45" s="797"/>
      <c r="AQ45" s="570"/>
      <c r="AR45" s="796" t="s">
        <v>267</v>
      </c>
      <c r="AS45" s="801" t="s">
        <v>391</v>
      </c>
      <c r="AT45" s="803" t="b">
        <v>0</v>
      </c>
      <c r="AU45" s="560" t="s">
        <v>445</v>
      </c>
      <c r="AV45" s="594">
        <f t="shared" si="0"/>
        <v>0</v>
      </c>
      <c r="AW45" s="801"/>
    </row>
    <row r="46" spans="1:49" ht="16.5" customHeight="1">
      <c r="A46" s="602"/>
      <c r="B46" s="619"/>
      <c r="C46" s="156"/>
      <c r="D46" s="643" t="s">
        <v>190</v>
      </c>
      <c r="E46" s="643"/>
      <c r="F46" s="643"/>
      <c r="G46" s="673" t="s">
        <v>321</v>
      </c>
      <c r="H46" s="673"/>
      <c r="I46" s="673"/>
      <c r="J46" s="673"/>
      <c r="K46" s="481"/>
      <c r="L46" s="481" t="s">
        <v>363</v>
      </c>
      <c r="M46" s="481" t="s">
        <v>408</v>
      </c>
      <c r="N46" s="715" t="s">
        <v>357</v>
      </c>
      <c r="O46" s="721"/>
      <c r="P46" s="728" t="s">
        <v>225</v>
      </c>
      <c r="Q46" s="735"/>
      <c r="R46" s="735"/>
      <c r="S46" s="742" t="s">
        <v>153</v>
      </c>
      <c r="T46" s="748"/>
      <c r="U46" s="748"/>
      <c r="V46" s="481"/>
      <c r="W46" s="481" t="s">
        <v>363</v>
      </c>
      <c r="X46" s="715" t="s">
        <v>408</v>
      </c>
      <c r="Y46" s="750"/>
      <c r="Z46" s="481" t="s">
        <v>276</v>
      </c>
      <c r="AA46" s="789"/>
      <c r="AP46" s="797"/>
      <c r="AQ46" s="570"/>
      <c r="AR46" s="797"/>
      <c r="AS46" s="801" t="s">
        <v>298</v>
      </c>
      <c r="AT46" s="803" t="b">
        <v>0</v>
      </c>
      <c r="AU46" s="560" t="s">
        <v>445</v>
      </c>
      <c r="AV46" s="594">
        <f t="shared" si="0"/>
        <v>0</v>
      </c>
      <c r="AW46" s="801"/>
    </row>
    <row r="47" spans="1:49" ht="16.5" customHeight="1">
      <c r="A47" s="602"/>
      <c r="B47" s="619"/>
      <c r="C47" s="27"/>
      <c r="D47" s="643"/>
      <c r="E47" s="643"/>
      <c r="F47" s="643"/>
      <c r="G47" s="481" t="s">
        <v>324</v>
      </c>
      <c r="H47" s="481"/>
      <c r="I47" s="685"/>
      <c r="J47" s="481"/>
      <c r="K47" s="481"/>
      <c r="L47" s="481" t="s">
        <v>363</v>
      </c>
      <c r="M47" s="481" t="s">
        <v>408</v>
      </c>
      <c r="N47" s="715" t="s">
        <v>276</v>
      </c>
      <c r="O47" s="721"/>
      <c r="P47" s="729"/>
      <c r="Q47" s="736"/>
      <c r="R47" s="736"/>
      <c r="S47" s="742" t="s">
        <v>324</v>
      </c>
      <c r="T47" s="748"/>
      <c r="U47" s="748"/>
      <c r="V47" s="481"/>
      <c r="W47" s="481" t="s">
        <v>363</v>
      </c>
      <c r="X47" s="715" t="s">
        <v>408</v>
      </c>
      <c r="Y47" s="750"/>
      <c r="Z47" s="481" t="s">
        <v>276</v>
      </c>
      <c r="AA47" s="789"/>
      <c r="AP47" s="797"/>
      <c r="AQ47" s="570"/>
      <c r="AR47" s="797"/>
      <c r="AS47" s="801" t="s">
        <v>595</v>
      </c>
      <c r="AT47" s="803" t="b">
        <v>0</v>
      </c>
      <c r="AU47" s="560" t="s">
        <v>445</v>
      </c>
      <c r="AV47" s="594">
        <f t="shared" si="0"/>
        <v>0</v>
      </c>
      <c r="AW47" s="801"/>
    </row>
    <row r="48" spans="1:49" ht="16.5" customHeight="1">
      <c r="A48" s="602"/>
      <c r="B48" s="619"/>
      <c r="C48" s="634"/>
      <c r="D48" s="644"/>
      <c r="E48" s="644"/>
      <c r="F48" s="644"/>
      <c r="G48" s="674" t="s">
        <v>330</v>
      </c>
      <c r="H48" s="674"/>
      <c r="I48" s="674"/>
      <c r="J48" s="674"/>
      <c r="K48" s="674"/>
      <c r="L48" s="674" t="s">
        <v>363</v>
      </c>
      <c r="M48" s="674" t="s">
        <v>408</v>
      </c>
      <c r="N48" s="716" t="s">
        <v>276</v>
      </c>
      <c r="O48" s="722"/>
      <c r="P48" s="730"/>
      <c r="Q48" s="737"/>
      <c r="R48" s="737"/>
      <c r="S48" s="681" t="s">
        <v>330</v>
      </c>
      <c r="T48" s="749"/>
      <c r="U48" s="749"/>
      <c r="V48" s="482"/>
      <c r="W48" s="482" t="s">
        <v>363</v>
      </c>
      <c r="X48" s="762" t="s">
        <v>408</v>
      </c>
      <c r="Y48" s="765"/>
      <c r="Z48" s="482" t="s">
        <v>276</v>
      </c>
      <c r="AA48" s="775"/>
      <c r="AP48" s="797"/>
      <c r="AQ48" s="570"/>
      <c r="AR48" s="797"/>
      <c r="AS48" s="801" t="s">
        <v>520</v>
      </c>
      <c r="AT48" s="803" t="b">
        <v>0</v>
      </c>
      <c r="AU48" s="560" t="s">
        <v>445</v>
      </c>
      <c r="AV48" s="594">
        <f t="shared" si="0"/>
        <v>0</v>
      </c>
      <c r="AW48" s="801"/>
    </row>
    <row r="49" spans="1:49" ht="16.5" customHeight="1">
      <c r="A49" s="602"/>
      <c r="B49" s="619"/>
      <c r="C49" s="27" t="s">
        <v>573</v>
      </c>
      <c r="D49" s="642" t="s">
        <v>404</v>
      </c>
      <c r="E49" s="642"/>
      <c r="F49" s="642"/>
      <c r="G49" s="642"/>
      <c r="H49" s="642"/>
      <c r="I49" s="480"/>
      <c r="J49" s="480"/>
      <c r="K49" s="480"/>
      <c r="L49" s="480"/>
      <c r="M49" s="480"/>
      <c r="N49" s="480"/>
      <c r="O49" s="480"/>
      <c r="P49" s="480"/>
      <c r="Q49" s="480"/>
      <c r="R49" s="480"/>
      <c r="S49" s="480"/>
      <c r="T49" s="480"/>
      <c r="U49" s="480"/>
      <c r="V49" s="480"/>
      <c r="W49" s="480"/>
      <c r="X49" s="480"/>
      <c r="Y49" s="480"/>
      <c r="Z49" s="480"/>
      <c r="AA49" s="790"/>
      <c r="AP49" s="797"/>
      <c r="AQ49" s="570"/>
      <c r="AR49" s="797"/>
      <c r="AS49" s="801" t="s">
        <v>428</v>
      </c>
      <c r="AT49" s="803" t="b">
        <v>0</v>
      </c>
      <c r="AU49" s="560" t="s">
        <v>445</v>
      </c>
      <c r="AV49" s="594">
        <f t="shared" si="0"/>
        <v>0</v>
      </c>
      <c r="AW49" s="801"/>
    </row>
    <row r="50" spans="1:49" ht="16.5" customHeight="1">
      <c r="A50" s="602"/>
      <c r="B50" s="619"/>
      <c r="C50" s="27"/>
      <c r="D50" s="645" t="s">
        <v>331</v>
      </c>
      <c r="E50" s="645"/>
      <c r="F50" s="645"/>
      <c r="G50" s="481" t="s">
        <v>332</v>
      </c>
      <c r="H50" s="481"/>
      <c r="I50" s="481"/>
      <c r="J50" s="481"/>
      <c r="K50" s="481"/>
      <c r="L50" s="481" t="s">
        <v>363</v>
      </c>
      <c r="M50" s="481" t="s">
        <v>408</v>
      </c>
      <c r="N50" s="715" t="s">
        <v>276</v>
      </c>
      <c r="O50" s="721"/>
      <c r="P50" s="731" t="s">
        <v>470</v>
      </c>
      <c r="Q50" s="738"/>
      <c r="R50" s="738"/>
      <c r="S50" s="743" t="s">
        <v>336</v>
      </c>
      <c r="T50" s="272"/>
      <c r="U50" s="272"/>
      <c r="V50" s="391"/>
      <c r="W50" s="758" t="s">
        <v>363</v>
      </c>
      <c r="X50" s="763"/>
      <c r="Y50" s="673" t="s">
        <v>440</v>
      </c>
      <c r="Z50" s="763"/>
      <c r="AA50" s="791" t="s">
        <v>472</v>
      </c>
      <c r="AP50" s="798"/>
      <c r="AQ50" s="571"/>
      <c r="AR50" s="797"/>
      <c r="AS50" s="801" t="s">
        <v>59</v>
      </c>
      <c r="AT50" s="803" t="b">
        <v>0</v>
      </c>
      <c r="AU50" s="560" t="s">
        <v>445</v>
      </c>
      <c r="AV50" s="594">
        <f t="shared" si="0"/>
        <v>0</v>
      </c>
      <c r="AW50" s="801"/>
    </row>
    <row r="51" spans="1:49" ht="16.5" customHeight="1">
      <c r="B51" s="619"/>
      <c r="C51" s="27"/>
      <c r="D51" s="647"/>
      <c r="E51" s="647"/>
      <c r="F51" s="647"/>
      <c r="G51" s="481" t="s">
        <v>341</v>
      </c>
      <c r="H51" s="481"/>
      <c r="I51" s="481"/>
      <c r="J51" s="481"/>
      <c r="K51" s="481"/>
      <c r="L51" s="481" t="s">
        <v>363</v>
      </c>
      <c r="M51" s="481" t="s">
        <v>408</v>
      </c>
      <c r="N51" s="715" t="s">
        <v>276</v>
      </c>
      <c r="O51" s="721"/>
      <c r="P51" s="732"/>
      <c r="Q51" s="739"/>
      <c r="R51" s="739"/>
      <c r="S51" s="744"/>
      <c r="T51" s="744"/>
      <c r="U51" s="744"/>
      <c r="V51" s="338"/>
      <c r="W51" s="319" t="s">
        <v>276</v>
      </c>
      <c r="X51" s="319"/>
      <c r="Y51" s="393"/>
      <c r="Z51" s="319"/>
      <c r="AA51" s="792"/>
      <c r="AP51" s="796" t="s">
        <v>467</v>
      </c>
      <c r="AQ51" s="569" t="s">
        <v>102</v>
      </c>
      <c r="AR51" s="796" t="s">
        <v>568</v>
      </c>
      <c r="AS51" s="801" t="s">
        <v>363</v>
      </c>
      <c r="AT51" s="803" t="b">
        <v>0</v>
      </c>
      <c r="AU51" s="560" t="s">
        <v>445</v>
      </c>
      <c r="AV51" s="594">
        <f t="shared" si="0"/>
        <v>0</v>
      </c>
      <c r="AW51" s="801"/>
    </row>
    <row r="52" spans="1:49" s="5" customFormat="1" ht="16.5" customHeight="1">
      <c r="B52" s="619"/>
      <c r="C52" s="156"/>
      <c r="D52" s="647"/>
      <c r="E52" s="647"/>
      <c r="F52" s="647"/>
      <c r="G52" s="481" t="s">
        <v>334</v>
      </c>
      <c r="H52" s="481"/>
      <c r="I52" s="481"/>
      <c r="J52" s="481"/>
      <c r="K52" s="481"/>
      <c r="L52" s="481" t="s">
        <v>363</v>
      </c>
      <c r="M52" s="481" t="s">
        <v>408</v>
      </c>
      <c r="N52" s="715" t="s">
        <v>276</v>
      </c>
      <c r="O52" s="721"/>
      <c r="P52" s="732"/>
      <c r="Q52" s="739"/>
      <c r="R52" s="739"/>
      <c r="S52" s="481" t="s">
        <v>475</v>
      </c>
      <c r="T52" s="750"/>
      <c r="U52" s="750"/>
      <c r="V52" s="481"/>
      <c r="W52" s="481" t="s">
        <v>363</v>
      </c>
      <c r="X52" s="715" t="s">
        <v>408</v>
      </c>
      <c r="Y52" s="481"/>
      <c r="Z52" s="481" t="s">
        <v>276</v>
      </c>
      <c r="AA52" s="789"/>
      <c r="AB52" s="4"/>
      <c r="AC52" s="4"/>
      <c r="AD52" s="4"/>
      <c r="AE52" s="4"/>
      <c r="AF52" s="4"/>
      <c r="AG52" s="4"/>
      <c r="AH52" s="4"/>
      <c r="AI52" s="4"/>
      <c r="AJ52" s="4"/>
      <c r="AK52" s="4"/>
      <c r="AL52" s="4"/>
      <c r="AM52" s="4"/>
      <c r="AO52" s="4"/>
      <c r="AP52" s="797"/>
      <c r="AQ52" s="570"/>
      <c r="AR52" s="798"/>
      <c r="AS52" s="801" t="s">
        <v>276</v>
      </c>
      <c r="AT52" s="803" t="b">
        <v>0</v>
      </c>
      <c r="AU52" s="560" t="s">
        <v>445</v>
      </c>
      <c r="AV52" s="594">
        <f t="shared" si="0"/>
        <v>0</v>
      </c>
      <c r="AW52" s="801"/>
    </row>
    <row r="53" spans="1:49" s="5" customFormat="1" ht="16.5" customHeight="1">
      <c r="B53" s="620"/>
      <c r="C53" s="631"/>
      <c r="D53" s="646"/>
      <c r="E53" s="646"/>
      <c r="F53" s="646"/>
      <c r="G53" s="293" t="s">
        <v>335</v>
      </c>
      <c r="H53" s="293"/>
      <c r="I53" s="293"/>
      <c r="J53" s="293"/>
      <c r="K53" s="293"/>
      <c r="L53" s="293" t="s">
        <v>363</v>
      </c>
      <c r="M53" s="293" t="s">
        <v>408</v>
      </c>
      <c r="N53" s="683" t="s">
        <v>276</v>
      </c>
      <c r="O53" s="723"/>
      <c r="P53" s="733"/>
      <c r="Q53" s="740"/>
      <c r="R53" s="740"/>
      <c r="S53" s="745" t="s">
        <v>340</v>
      </c>
      <c r="T53" s="751"/>
      <c r="U53" s="751"/>
      <c r="V53" s="407"/>
      <c r="W53" s="407" t="s">
        <v>363</v>
      </c>
      <c r="X53" s="764" t="s">
        <v>408</v>
      </c>
      <c r="Y53" s="407"/>
      <c r="Z53" s="407" t="s">
        <v>276</v>
      </c>
      <c r="AA53" s="547"/>
      <c r="AB53" s="4"/>
      <c r="AC53" s="4"/>
      <c r="AD53" s="4"/>
      <c r="AE53" s="4"/>
      <c r="AF53" s="4"/>
      <c r="AG53" s="4"/>
      <c r="AH53" s="4"/>
      <c r="AI53" s="4"/>
      <c r="AJ53" s="4"/>
      <c r="AK53" s="4"/>
      <c r="AL53" s="4"/>
      <c r="AM53" s="4"/>
      <c r="AO53" s="4"/>
      <c r="AP53" s="797"/>
      <c r="AQ53" s="570"/>
      <c r="AR53" s="796" t="s">
        <v>324</v>
      </c>
      <c r="AS53" s="801" t="s">
        <v>363</v>
      </c>
      <c r="AT53" s="803" t="b">
        <v>0</v>
      </c>
      <c r="AU53" s="560" t="s">
        <v>445</v>
      </c>
      <c r="AV53" s="594">
        <f t="shared" si="0"/>
        <v>0</v>
      </c>
      <c r="AW53" s="801"/>
    </row>
    <row r="54" spans="1:49" s="5" customFormat="1" ht="16.5" customHeight="1">
      <c r="B54" s="27" t="s">
        <v>539</v>
      </c>
      <c r="O54" s="724"/>
      <c r="P54" s="724"/>
      <c r="AB54" s="4"/>
      <c r="AC54" s="4"/>
      <c r="AD54" s="4"/>
      <c r="AE54" s="4"/>
      <c r="AF54" s="4"/>
      <c r="AG54" s="4"/>
      <c r="AH54" s="4"/>
      <c r="AI54" s="4"/>
      <c r="AJ54" s="4"/>
      <c r="AK54" s="4"/>
      <c r="AL54" s="4"/>
      <c r="AM54" s="4"/>
      <c r="AO54" s="4"/>
      <c r="AP54" s="797"/>
      <c r="AQ54" s="570"/>
      <c r="AR54" s="798"/>
      <c r="AS54" s="801" t="s">
        <v>276</v>
      </c>
      <c r="AT54" s="803" t="b">
        <v>0</v>
      </c>
      <c r="AU54" s="560" t="s">
        <v>445</v>
      </c>
      <c r="AV54" s="594">
        <f t="shared" si="0"/>
        <v>0</v>
      </c>
      <c r="AW54" s="801"/>
    </row>
    <row r="55" spans="1:49" s="5" customFormat="1">
      <c r="O55" s="724"/>
      <c r="P55" s="724"/>
      <c r="AB55" s="4"/>
      <c r="AC55" s="4"/>
      <c r="AD55" s="4"/>
      <c r="AE55" s="4"/>
      <c r="AF55" s="4"/>
      <c r="AG55" s="4"/>
      <c r="AH55" s="4"/>
      <c r="AI55" s="4"/>
      <c r="AJ55" s="4"/>
      <c r="AK55" s="4"/>
      <c r="AL55" s="4"/>
      <c r="AM55" s="4"/>
      <c r="AO55" s="4"/>
      <c r="AP55" s="797"/>
      <c r="AQ55" s="570"/>
      <c r="AR55" s="796" t="s">
        <v>571</v>
      </c>
      <c r="AS55" s="801" t="s">
        <v>363</v>
      </c>
      <c r="AT55" s="803" t="b">
        <v>0</v>
      </c>
      <c r="AU55" s="560" t="s">
        <v>445</v>
      </c>
      <c r="AV55" s="594">
        <f t="shared" si="0"/>
        <v>0</v>
      </c>
      <c r="AW55" s="801"/>
    </row>
    <row r="56" spans="1:49" s="5" customFormat="1">
      <c r="O56" s="724"/>
      <c r="P56" s="724"/>
      <c r="AB56" s="4"/>
      <c r="AC56" s="4"/>
      <c r="AD56" s="4"/>
      <c r="AE56" s="4"/>
      <c r="AF56" s="4"/>
      <c r="AG56" s="4"/>
      <c r="AH56" s="4"/>
      <c r="AI56" s="4"/>
      <c r="AJ56" s="4"/>
      <c r="AK56" s="4"/>
      <c r="AL56" s="4"/>
      <c r="AM56" s="4"/>
      <c r="AO56" s="4"/>
      <c r="AP56" s="797"/>
      <c r="AQ56" s="570"/>
      <c r="AR56" s="562"/>
      <c r="AS56" s="801" t="s">
        <v>276</v>
      </c>
      <c r="AT56" s="803" t="b">
        <v>0</v>
      </c>
      <c r="AU56" s="560" t="s">
        <v>445</v>
      </c>
      <c r="AV56" s="594">
        <f t="shared" si="0"/>
        <v>0</v>
      </c>
      <c r="AW56" s="801"/>
    </row>
    <row r="57" spans="1:49" s="5" customFormat="1">
      <c r="O57" s="724"/>
      <c r="P57" s="724"/>
      <c r="AB57" s="4"/>
      <c r="AC57" s="4"/>
      <c r="AD57" s="4"/>
      <c r="AE57" s="4"/>
      <c r="AF57" s="4"/>
      <c r="AG57" s="4"/>
      <c r="AH57" s="4"/>
      <c r="AI57" s="4"/>
      <c r="AJ57" s="4"/>
      <c r="AK57" s="4"/>
      <c r="AL57" s="4"/>
      <c r="AM57" s="4"/>
      <c r="AO57" s="4"/>
      <c r="AP57" s="797"/>
      <c r="AQ57" s="796" t="s">
        <v>572</v>
      </c>
      <c r="AR57" s="796" t="s">
        <v>568</v>
      </c>
      <c r="AS57" s="801" t="s">
        <v>363</v>
      </c>
      <c r="AT57" s="803" t="b">
        <v>0</v>
      </c>
      <c r="AU57" s="560" t="s">
        <v>445</v>
      </c>
      <c r="AV57" s="594">
        <f t="shared" si="0"/>
        <v>0</v>
      </c>
      <c r="AW57" s="801"/>
    </row>
    <row r="58" spans="1:49" s="5" customFormat="1">
      <c r="O58" s="724"/>
      <c r="P58" s="724"/>
      <c r="AB58" s="4"/>
      <c r="AC58" s="4"/>
      <c r="AD58" s="4"/>
      <c r="AE58" s="4"/>
      <c r="AF58" s="4"/>
      <c r="AG58" s="4"/>
      <c r="AH58" s="4"/>
      <c r="AI58" s="4"/>
      <c r="AJ58" s="4"/>
      <c r="AK58" s="4"/>
      <c r="AL58" s="4"/>
      <c r="AM58" s="4"/>
      <c r="AO58" s="4"/>
      <c r="AP58" s="797"/>
      <c r="AQ58" s="797"/>
      <c r="AR58" s="798"/>
      <c r="AS58" s="801" t="s">
        <v>276</v>
      </c>
      <c r="AT58" s="803" t="b">
        <v>0</v>
      </c>
      <c r="AU58" s="560" t="s">
        <v>445</v>
      </c>
      <c r="AV58" s="594">
        <f t="shared" si="0"/>
        <v>0</v>
      </c>
      <c r="AW58" s="801"/>
    </row>
    <row r="59" spans="1:49">
      <c r="O59" s="724"/>
      <c r="P59" s="724"/>
      <c r="AP59" s="797"/>
      <c r="AQ59" s="797"/>
      <c r="AR59" s="796" t="s">
        <v>324</v>
      </c>
      <c r="AS59" s="801" t="s">
        <v>363</v>
      </c>
      <c r="AT59" s="803" t="b">
        <v>0</v>
      </c>
      <c r="AU59" s="560" t="s">
        <v>445</v>
      </c>
      <c r="AV59" s="594">
        <f t="shared" si="0"/>
        <v>0</v>
      </c>
      <c r="AW59" s="801"/>
    </row>
    <row r="60" spans="1:49">
      <c r="O60" s="724"/>
      <c r="P60" s="724"/>
      <c r="AP60" s="797"/>
      <c r="AQ60" s="797"/>
      <c r="AR60" s="798"/>
      <c r="AS60" s="801" t="s">
        <v>276</v>
      </c>
      <c r="AT60" s="803" t="b">
        <v>0</v>
      </c>
      <c r="AU60" s="560" t="s">
        <v>445</v>
      </c>
      <c r="AV60" s="594">
        <f t="shared" si="0"/>
        <v>0</v>
      </c>
      <c r="AW60" s="801"/>
    </row>
    <row r="61" spans="1:49">
      <c r="AP61" s="797"/>
      <c r="AQ61" s="797"/>
      <c r="AR61" s="797" t="s">
        <v>571</v>
      </c>
      <c r="AS61" s="801" t="s">
        <v>363</v>
      </c>
      <c r="AT61" s="803" t="b">
        <v>0</v>
      </c>
      <c r="AU61" s="560" t="s">
        <v>445</v>
      </c>
      <c r="AV61" s="594">
        <f t="shared" si="0"/>
        <v>0</v>
      </c>
      <c r="AW61" s="801"/>
    </row>
    <row r="62" spans="1:49">
      <c r="AP62" s="798"/>
      <c r="AQ62" s="798"/>
      <c r="AR62" s="562"/>
      <c r="AS62" s="801" t="s">
        <v>276</v>
      </c>
      <c r="AT62" s="803" t="b">
        <v>0</v>
      </c>
      <c r="AU62" s="560" t="s">
        <v>445</v>
      </c>
      <c r="AV62" s="594">
        <f t="shared" si="0"/>
        <v>0</v>
      </c>
      <c r="AW62" s="801"/>
    </row>
    <row r="63" spans="1:49">
      <c r="AP63" s="796" t="s">
        <v>573</v>
      </c>
      <c r="AQ63" s="796" t="s">
        <v>331</v>
      </c>
      <c r="AR63" s="796" t="s">
        <v>273</v>
      </c>
      <c r="AS63" s="801" t="s">
        <v>363</v>
      </c>
      <c r="AT63" s="803" t="b">
        <v>0</v>
      </c>
      <c r="AU63" s="560" t="s">
        <v>445</v>
      </c>
      <c r="AV63" s="594">
        <f t="shared" si="0"/>
        <v>0</v>
      </c>
      <c r="AW63" s="801"/>
    </row>
    <row r="64" spans="1:49">
      <c r="AP64" s="797"/>
      <c r="AQ64" s="797"/>
      <c r="AR64" s="798"/>
      <c r="AS64" s="801" t="s">
        <v>276</v>
      </c>
      <c r="AT64" s="803" t="b">
        <v>0</v>
      </c>
      <c r="AU64" s="560" t="s">
        <v>445</v>
      </c>
      <c r="AV64" s="594">
        <f t="shared" si="0"/>
        <v>0</v>
      </c>
      <c r="AW64" s="801"/>
    </row>
    <row r="65" spans="42:49">
      <c r="AP65" s="797"/>
      <c r="AQ65" s="797"/>
      <c r="AR65" s="796" t="s">
        <v>219</v>
      </c>
      <c r="AS65" s="801" t="s">
        <v>363</v>
      </c>
      <c r="AT65" s="803" t="b">
        <v>0</v>
      </c>
      <c r="AU65" s="560" t="s">
        <v>445</v>
      </c>
      <c r="AV65" s="594">
        <f t="shared" si="0"/>
        <v>0</v>
      </c>
      <c r="AW65" s="801"/>
    </row>
    <row r="66" spans="42:49">
      <c r="AP66" s="797"/>
      <c r="AQ66" s="797"/>
      <c r="AR66" s="798"/>
      <c r="AS66" s="801" t="s">
        <v>276</v>
      </c>
      <c r="AT66" s="803" t="b">
        <v>0</v>
      </c>
      <c r="AU66" s="560" t="s">
        <v>445</v>
      </c>
      <c r="AV66" s="594">
        <f t="shared" si="0"/>
        <v>0</v>
      </c>
      <c r="AW66" s="801"/>
    </row>
    <row r="67" spans="42:49">
      <c r="AP67" s="797"/>
      <c r="AQ67" s="797"/>
      <c r="AR67" s="796" t="s">
        <v>575</v>
      </c>
      <c r="AS67" s="801" t="s">
        <v>363</v>
      </c>
      <c r="AT67" s="803" t="b">
        <v>0</v>
      </c>
      <c r="AU67" s="560" t="s">
        <v>445</v>
      </c>
      <c r="AV67" s="594">
        <f t="shared" si="0"/>
        <v>0</v>
      </c>
      <c r="AW67" s="801"/>
    </row>
    <row r="68" spans="42:49">
      <c r="AP68" s="797"/>
      <c r="AQ68" s="797"/>
      <c r="AR68" s="798"/>
      <c r="AS68" s="801" t="s">
        <v>276</v>
      </c>
      <c r="AT68" s="803" t="b">
        <v>0</v>
      </c>
      <c r="AU68" s="560" t="s">
        <v>445</v>
      </c>
      <c r="AV68" s="594">
        <f t="shared" si="0"/>
        <v>0</v>
      </c>
      <c r="AW68" s="801"/>
    </row>
    <row r="69" spans="42:49">
      <c r="AP69" s="797"/>
      <c r="AQ69" s="797"/>
      <c r="AR69" s="796" t="s">
        <v>335</v>
      </c>
      <c r="AS69" s="801" t="s">
        <v>363</v>
      </c>
      <c r="AT69" s="803" t="b">
        <v>0</v>
      </c>
      <c r="AU69" s="560" t="s">
        <v>445</v>
      </c>
      <c r="AV69" s="594">
        <f t="shared" si="0"/>
        <v>0</v>
      </c>
      <c r="AW69" s="801"/>
    </row>
    <row r="70" spans="42:49">
      <c r="AP70" s="797"/>
      <c r="AQ70" s="798"/>
      <c r="AR70" s="798"/>
      <c r="AS70" s="801" t="s">
        <v>276</v>
      </c>
      <c r="AT70" s="803" t="b">
        <v>0</v>
      </c>
      <c r="AU70" s="560" t="s">
        <v>445</v>
      </c>
      <c r="AV70" s="594">
        <f t="shared" si="0"/>
        <v>0</v>
      </c>
      <c r="AW70" s="801"/>
    </row>
    <row r="71" spans="42:49">
      <c r="AP71" s="797"/>
      <c r="AQ71" s="796" t="s">
        <v>355</v>
      </c>
      <c r="AR71" s="796" t="s">
        <v>576</v>
      </c>
      <c r="AS71" s="801" t="s">
        <v>363</v>
      </c>
      <c r="AT71" s="803" t="b">
        <v>0</v>
      </c>
      <c r="AU71" s="560" t="s">
        <v>445</v>
      </c>
      <c r="AV71" s="594">
        <f t="shared" si="0"/>
        <v>0</v>
      </c>
      <c r="AW71" s="801"/>
    </row>
    <row r="72" spans="42:49">
      <c r="AP72" s="797"/>
      <c r="AQ72" s="797"/>
      <c r="AR72" s="798"/>
      <c r="AS72" s="801" t="s">
        <v>276</v>
      </c>
      <c r="AT72" s="803" t="b">
        <v>0</v>
      </c>
      <c r="AU72" s="560" t="s">
        <v>445</v>
      </c>
      <c r="AV72" s="594">
        <f t="shared" si="0"/>
        <v>0</v>
      </c>
      <c r="AW72" s="801"/>
    </row>
    <row r="73" spans="42:49">
      <c r="AP73" s="797"/>
      <c r="AQ73" s="797"/>
      <c r="AR73" s="796" t="s">
        <v>475</v>
      </c>
      <c r="AS73" s="801" t="s">
        <v>363</v>
      </c>
      <c r="AT73" s="803" t="b">
        <v>0</v>
      </c>
      <c r="AU73" s="560" t="s">
        <v>445</v>
      </c>
      <c r="AV73" s="594">
        <f t="shared" si="0"/>
        <v>0</v>
      </c>
      <c r="AW73" s="801"/>
    </row>
    <row r="74" spans="42:49">
      <c r="AP74" s="797"/>
      <c r="AQ74" s="797"/>
      <c r="AR74" s="798"/>
      <c r="AS74" s="801" t="s">
        <v>276</v>
      </c>
      <c r="AT74" s="803" t="b">
        <v>0</v>
      </c>
      <c r="AU74" s="560" t="s">
        <v>445</v>
      </c>
      <c r="AV74" s="594">
        <f t="shared" si="0"/>
        <v>0</v>
      </c>
      <c r="AW74" s="801"/>
    </row>
    <row r="75" spans="42:49">
      <c r="AP75" s="797"/>
      <c r="AQ75" s="797"/>
      <c r="AR75" s="796" t="s">
        <v>577</v>
      </c>
      <c r="AS75" s="801" t="s">
        <v>363</v>
      </c>
      <c r="AT75" s="803" t="b">
        <v>0</v>
      </c>
      <c r="AU75" s="560" t="s">
        <v>445</v>
      </c>
      <c r="AV75" s="594">
        <f t="shared" si="0"/>
        <v>0</v>
      </c>
      <c r="AW75" s="801"/>
    </row>
    <row r="76" spans="42:49">
      <c r="AP76" s="798"/>
      <c r="AQ76" s="798"/>
      <c r="AR76" s="798"/>
      <c r="AS76" s="801" t="s">
        <v>276</v>
      </c>
      <c r="AT76" s="803" t="b">
        <v>0</v>
      </c>
      <c r="AU76" s="560" t="s">
        <v>445</v>
      </c>
      <c r="AV76" s="594">
        <f t="shared" si="0"/>
        <v>0</v>
      </c>
      <c r="AW76" s="801"/>
    </row>
  </sheetData>
  <sheetProtection sheet="1" objects="1" scenarios="1"/>
  <mergeCells count="106">
    <mergeCell ref="Q4:R4"/>
    <mergeCell ref="K5:Z5"/>
    <mergeCell ref="B7:F7"/>
    <mergeCell ref="I7:J7"/>
    <mergeCell ref="W8:Z8"/>
    <mergeCell ref="P10:R10"/>
    <mergeCell ref="T10:Z10"/>
    <mergeCell ref="K11:Z11"/>
    <mergeCell ref="J14:L14"/>
    <mergeCell ref="I15:Z15"/>
    <mergeCell ref="U20:Z20"/>
    <mergeCell ref="M21:T21"/>
    <mergeCell ref="C22:F22"/>
    <mergeCell ref="G22:K22"/>
    <mergeCell ref="L22:N22"/>
    <mergeCell ref="O22:S22"/>
    <mergeCell ref="T22:X22"/>
    <mergeCell ref="Y22:AA22"/>
    <mergeCell ref="C23:E23"/>
    <mergeCell ref="G23:K23"/>
    <mergeCell ref="L23:N23"/>
    <mergeCell ref="O23:R23"/>
    <mergeCell ref="T23:X23"/>
    <mergeCell ref="Y23:AA23"/>
    <mergeCell ref="C24:E24"/>
    <mergeCell ref="G24:K24"/>
    <mergeCell ref="L24:N24"/>
    <mergeCell ref="O24:R24"/>
    <mergeCell ref="T24:X24"/>
    <mergeCell ref="Y24:AA24"/>
    <mergeCell ref="C25:E25"/>
    <mergeCell ref="G25:K25"/>
    <mergeCell ref="L25:N25"/>
    <mergeCell ref="O25:R25"/>
    <mergeCell ref="T25:X25"/>
    <mergeCell ref="Y25:AA25"/>
    <mergeCell ref="AB25:AJ25"/>
    <mergeCell ref="C26:E26"/>
    <mergeCell ref="G26:K26"/>
    <mergeCell ref="L26:N26"/>
    <mergeCell ref="O26:R26"/>
    <mergeCell ref="T26:X26"/>
    <mergeCell ref="Y26:AA26"/>
    <mergeCell ref="AB26:AJ26"/>
    <mergeCell ref="C27:E27"/>
    <mergeCell ref="G27:K27"/>
    <mergeCell ref="L27:N27"/>
    <mergeCell ref="O27:R27"/>
    <mergeCell ref="T27:X27"/>
    <mergeCell ref="Y27:AA27"/>
    <mergeCell ref="AB27:AJ27"/>
    <mergeCell ref="C28:E28"/>
    <mergeCell ref="G28:K28"/>
    <mergeCell ref="L28:N28"/>
    <mergeCell ref="O28:R28"/>
    <mergeCell ref="T28:X28"/>
    <mergeCell ref="Y28:AA28"/>
    <mergeCell ref="AB28:AJ28"/>
    <mergeCell ref="C29:E29"/>
    <mergeCell ref="G29:K29"/>
    <mergeCell ref="L29:N29"/>
    <mergeCell ref="O29:R29"/>
    <mergeCell ref="T29:X29"/>
    <mergeCell ref="Y29:AA29"/>
    <mergeCell ref="AB29:AJ29"/>
    <mergeCell ref="C30:E30"/>
    <mergeCell ref="G30:K30"/>
    <mergeCell ref="L30:N30"/>
    <mergeCell ref="AB30:AJ30"/>
    <mergeCell ref="C31:E31"/>
    <mergeCell ref="G31:K31"/>
    <mergeCell ref="L31:N31"/>
    <mergeCell ref="AB31:AJ31"/>
    <mergeCell ref="AB32:AJ32"/>
    <mergeCell ref="AB33:AJ33"/>
    <mergeCell ref="B34:F34"/>
    <mergeCell ref="M34:Z34"/>
    <mergeCell ref="M35:O35"/>
    <mergeCell ref="P35:Q35"/>
    <mergeCell ref="G38:J38"/>
    <mergeCell ref="X38:Z38"/>
    <mergeCell ref="G39:J39"/>
    <mergeCell ref="H40:L40"/>
    <mergeCell ref="M40:N40"/>
    <mergeCell ref="X40:Z40"/>
    <mergeCell ref="H41:L41"/>
    <mergeCell ref="M41:N41"/>
    <mergeCell ref="Y41:Z41"/>
    <mergeCell ref="G42:J42"/>
    <mergeCell ref="N44:Z44"/>
    <mergeCell ref="G46:J46"/>
    <mergeCell ref="S46:U46"/>
    <mergeCell ref="S47:U47"/>
    <mergeCell ref="S48:U48"/>
    <mergeCell ref="G50:J50"/>
    <mergeCell ref="G51:J51"/>
    <mergeCell ref="S52:U52"/>
    <mergeCell ref="S53:U53"/>
    <mergeCell ref="O30:AA31"/>
    <mergeCell ref="D46:F48"/>
    <mergeCell ref="P46:R48"/>
    <mergeCell ref="D50:F53"/>
    <mergeCell ref="P50:R53"/>
    <mergeCell ref="S50:U51"/>
    <mergeCell ref="B13:B31"/>
    <mergeCell ref="B45:B53"/>
  </mergeCells>
  <phoneticPr fontId="1"/>
  <pageMargins left="0.51181102362204722" right="0.28999999999999998" top="0.54" bottom="0.19685039370078741" header="0.2" footer="0.36"/>
  <pageSetup paperSize="9" scale="9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138454" r:id="rId4" name="チェック 13526">
              <controlPr defaultSize="0" autoFill="0" autoLine="0" autoPict="0">
                <anchor moveWithCells="1">
                  <from xmlns:xdr="http://schemas.openxmlformats.org/drawingml/2006/spreadsheetDrawing">
                    <xdr:col>6</xdr:col>
                    <xdr:colOff>76200</xdr:colOff>
                    <xdr:row>1</xdr:row>
                    <xdr:rowOff>171450</xdr:rowOff>
                  </from>
                  <to xmlns:xdr="http://schemas.openxmlformats.org/drawingml/2006/spreadsheetDrawing">
                    <xdr:col>7</xdr:col>
                    <xdr:colOff>47625</xdr:colOff>
                    <xdr:row>2</xdr:row>
                    <xdr:rowOff>199390</xdr:rowOff>
                  </to>
                </anchor>
              </controlPr>
            </control>
          </mc:Choice>
        </mc:AlternateContent>
        <mc:AlternateContent>
          <mc:Choice xmlns:x14="http://schemas.microsoft.com/office/spreadsheetml/2009/9/main" Requires="x14">
            <control shapeId="138455" r:id="rId5" name="チェック 13527">
              <controlPr defaultSize="0" autoFill="0" autoLine="0" autoPict="0">
                <anchor moveWithCells="1">
                  <from xmlns:xdr="http://schemas.openxmlformats.org/drawingml/2006/spreadsheetDrawing">
                    <xdr:col>6</xdr:col>
                    <xdr:colOff>76200</xdr:colOff>
                    <xdr:row>2</xdr:row>
                    <xdr:rowOff>190500</xdr:rowOff>
                  </from>
                  <to xmlns:xdr="http://schemas.openxmlformats.org/drawingml/2006/spreadsheetDrawing">
                    <xdr:col>7</xdr:col>
                    <xdr:colOff>47625</xdr:colOff>
                    <xdr:row>3</xdr:row>
                    <xdr:rowOff>190500</xdr:rowOff>
                  </to>
                </anchor>
              </controlPr>
            </control>
          </mc:Choice>
        </mc:AlternateContent>
        <mc:AlternateContent>
          <mc:Choice xmlns:x14="http://schemas.microsoft.com/office/spreadsheetml/2009/9/main" Requires="x14">
            <control shapeId="138456" r:id="rId6" name="チェック 13528">
              <controlPr defaultSize="0" autoFill="0" autoLine="0" autoPict="0">
                <anchor moveWithCells="1">
                  <from xmlns:xdr="http://schemas.openxmlformats.org/drawingml/2006/spreadsheetDrawing">
                    <xdr:col>6</xdr:col>
                    <xdr:colOff>76200</xdr:colOff>
                    <xdr:row>3</xdr:row>
                    <xdr:rowOff>180975</xdr:rowOff>
                  </from>
                  <to xmlns:xdr="http://schemas.openxmlformats.org/drawingml/2006/spreadsheetDrawing">
                    <xdr:col>7</xdr:col>
                    <xdr:colOff>47625</xdr:colOff>
                    <xdr:row>4</xdr:row>
                    <xdr:rowOff>180975</xdr:rowOff>
                  </to>
                </anchor>
              </controlPr>
            </control>
          </mc:Choice>
        </mc:AlternateContent>
        <mc:AlternateContent>
          <mc:Choice xmlns:x14="http://schemas.microsoft.com/office/spreadsheetml/2009/9/main" Requires="x14">
            <control shapeId="138457" r:id="rId7" name="チェック 13529">
              <controlPr defaultSize="0" autoFill="0" autoLine="0" autoPict="0">
                <anchor moveWithCells="1">
                  <from xmlns:xdr="http://schemas.openxmlformats.org/drawingml/2006/spreadsheetDrawing">
                    <xdr:col>6</xdr:col>
                    <xdr:colOff>76200</xdr:colOff>
                    <xdr:row>4</xdr:row>
                    <xdr:rowOff>171450</xdr:rowOff>
                  </from>
                  <to xmlns:xdr="http://schemas.openxmlformats.org/drawingml/2006/spreadsheetDrawing">
                    <xdr:col>7</xdr:col>
                    <xdr:colOff>47625</xdr:colOff>
                    <xdr:row>5</xdr:row>
                    <xdr:rowOff>171450</xdr:rowOff>
                  </to>
                </anchor>
              </controlPr>
            </control>
          </mc:Choice>
        </mc:AlternateContent>
        <mc:AlternateContent>
          <mc:Choice xmlns:x14="http://schemas.microsoft.com/office/spreadsheetml/2009/9/main" Requires="x14">
            <control shapeId="138458" r:id="rId8" name="チェック 13530">
              <controlPr defaultSize="0" autoFill="0" autoLine="0" autoPict="0">
                <anchor moveWithCells="1">
                  <from xmlns:xdr="http://schemas.openxmlformats.org/drawingml/2006/spreadsheetDrawing">
                    <xdr:col>6</xdr:col>
                    <xdr:colOff>85725</xdr:colOff>
                    <xdr:row>8</xdr:row>
                    <xdr:rowOff>0</xdr:rowOff>
                  </from>
                  <to xmlns:xdr="http://schemas.openxmlformats.org/drawingml/2006/spreadsheetDrawing">
                    <xdr:col>7</xdr:col>
                    <xdr:colOff>57150</xdr:colOff>
                    <xdr:row>9</xdr:row>
                    <xdr:rowOff>0</xdr:rowOff>
                  </to>
                </anchor>
              </controlPr>
            </control>
          </mc:Choice>
        </mc:AlternateContent>
        <mc:AlternateContent>
          <mc:Choice xmlns:x14="http://schemas.microsoft.com/office/spreadsheetml/2009/9/main" Requires="x14">
            <control shapeId="138459" r:id="rId9" name="チェック 13531">
              <controlPr defaultSize="0" autoFill="0" autoLine="0" autoPict="0">
                <anchor moveWithCells="1">
                  <from xmlns:xdr="http://schemas.openxmlformats.org/drawingml/2006/spreadsheetDrawing">
                    <xdr:col>6</xdr:col>
                    <xdr:colOff>85725</xdr:colOff>
                    <xdr:row>9</xdr:row>
                    <xdr:rowOff>0</xdr:rowOff>
                  </from>
                  <to xmlns:xdr="http://schemas.openxmlformats.org/drawingml/2006/spreadsheetDrawing">
                    <xdr:col>7</xdr:col>
                    <xdr:colOff>57150</xdr:colOff>
                    <xdr:row>10</xdr:row>
                    <xdr:rowOff>0</xdr:rowOff>
                  </to>
                </anchor>
              </controlPr>
            </control>
          </mc:Choice>
        </mc:AlternateContent>
        <mc:AlternateContent>
          <mc:Choice xmlns:x14="http://schemas.microsoft.com/office/spreadsheetml/2009/9/main" Requires="x14">
            <control shapeId="138460" r:id="rId10" name="チェック 13532">
              <controlPr defaultSize="0" autoFill="0" autoLine="0" autoPict="0">
                <anchor moveWithCells="1">
                  <from xmlns:xdr="http://schemas.openxmlformats.org/drawingml/2006/spreadsheetDrawing">
                    <xdr:col>6</xdr:col>
                    <xdr:colOff>85725</xdr:colOff>
                    <xdr:row>9</xdr:row>
                    <xdr:rowOff>199390</xdr:rowOff>
                  </from>
                  <to xmlns:xdr="http://schemas.openxmlformats.org/drawingml/2006/spreadsheetDrawing">
                    <xdr:col>7</xdr:col>
                    <xdr:colOff>57150</xdr:colOff>
                    <xdr:row>10</xdr:row>
                    <xdr:rowOff>199390</xdr:rowOff>
                  </to>
                </anchor>
              </controlPr>
            </control>
          </mc:Choice>
        </mc:AlternateContent>
        <mc:AlternateContent>
          <mc:Choice xmlns:x14="http://schemas.microsoft.com/office/spreadsheetml/2009/9/main" Requires="x14">
            <control shapeId="138461" r:id="rId11" name="チェック 13533">
              <controlPr defaultSize="0" autoFill="0" autoLine="0" autoPict="0">
                <anchor moveWithCells="1">
                  <from xmlns:xdr="http://schemas.openxmlformats.org/drawingml/2006/spreadsheetDrawing">
                    <xdr:col>6</xdr:col>
                    <xdr:colOff>85725</xdr:colOff>
                    <xdr:row>10</xdr:row>
                    <xdr:rowOff>190500</xdr:rowOff>
                  </from>
                  <to xmlns:xdr="http://schemas.openxmlformats.org/drawingml/2006/spreadsheetDrawing">
                    <xdr:col>7</xdr:col>
                    <xdr:colOff>57150</xdr:colOff>
                    <xdr:row>11</xdr:row>
                    <xdr:rowOff>190500</xdr:rowOff>
                  </to>
                </anchor>
              </controlPr>
            </control>
          </mc:Choice>
        </mc:AlternateContent>
        <mc:AlternateContent>
          <mc:Choice xmlns:x14="http://schemas.microsoft.com/office/spreadsheetml/2009/9/main" Requires="x14">
            <control shapeId="138462" r:id="rId12" name="チェック 13534">
              <controlPr defaultSize="0" autoFill="0" autoLine="0" autoPict="0">
                <anchor moveWithCells="1">
                  <from xmlns:xdr="http://schemas.openxmlformats.org/drawingml/2006/spreadsheetDrawing">
                    <xdr:col>13</xdr:col>
                    <xdr:colOff>114300</xdr:colOff>
                    <xdr:row>1</xdr:row>
                    <xdr:rowOff>171450</xdr:rowOff>
                  </from>
                  <to xmlns:xdr="http://schemas.openxmlformats.org/drawingml/2006/spreadsheetDrawing">
                    <xdr:col>14</xdr:col>
                    <xdr:colOff>85725</xdr:colOff>
                    <xdr:row>2</xdr:row>
                    <xdr:rowOff>199390</xdr:rowOff>
                  </to>
                </anchor>
              </controlPr>
            </control>
          </mc:Choice>
        </mc:AlternateContent>
        <mc:AlternateContent>
          <mc:Choice xmlns:x14="http://schemas.microsoft.com/office/spreadsheetml/2009/9/main" Requires="x14">
            <control shapeId="138463" r:id="rId13" name="チェック 13535">
              <controlPr defaultSize="0" autoFill="0" autoLine="0" autoPict="0">
                <anchor moveWithCells="1">
                  <from xmlns:xdr="http://schemas.openxmlformats.org/drawingml/2006/spreadsheetDrawing">
                    <xdr:col>18</xdr:col>
                    <xdr:colOff>142875</xdr:colOff>
                    <xdr:row>1</xdr:row>
                    <xdr:rowOff>171450</xdr:rowOff>
                  </from>
                  <to xmlns:xdr="http://schemas.openxmlformats.org/drawingml/2006/spreadsheetDrawing">
                    <xdr:col>18</xdr:col>
                    <xdr:colOff>400050</xdr:colOff>
                    <xdr:row>2</xdr:row>
                    <xdr:rowOff>199390</xdr:rowOff>
                  </to>
                </anchor>
              </controlPr>
            </control>
          </mc:Choice>
        </mc:AlternateContent>
        <mc:AlternateContent>
          <mc:Choice xmlns:x14="http://schemas.microsoft.com/office/spreadsheetml/2009/9/main" Requires="x14">
            <control shapeId="138464" r:id="rId14" name="チェック 13536">
              <controlPr defaultSize="0" autoFill="0" autoLine="0" autoPict="0">
                <anchor moveWithCells="1">
                  <from xmlns:xdr="http://schemas.openxmlformats.org/drawingml/2006/spreadsheetDrawing">
                    <xdr:col>13</xdr:col>
                    <xdr:colOff>95250</xdr:colOff>
                    <xdr:row>8</xdr:row>
                    <xdr:rowOff>0</xdr:rowOff>
                  </from>
                  <to xmlns:xdr="http://schemas.openxmlformats.org/drawingml/2006/spreadsheetDrawing">
                    <xdr:col>14</xdr:col>
                    <xdr:colOff>66675</xdr:colOff>
                    <xdr:row>9</xdr:row>
                    <xdr:rowOff>0</xdr:rowOff>
                  </to>
                </anchor>
              </controlPr>
            </control>
          </mc:Choice>
        </mc:AlternateContent>
        <mc:AlternateContent>
          <mc:Choice xmlns:x14="http://schemas.microsoft.com/office/spreadsheetml/2009/9/main" Requires="x14">
            <control shapeId="138465" r:id="rId15" name="チェック 13537">
              <controlPr defaultSize="0" autoFill="0" autoLine="0" autoPict="0">
                <anchor moveWithCells="1">
                  <from xmlns:xdr="http://schemas.openxmlformats.org/drawingml/2006/spreadsheetDrawing">
                    <xdr:col>18</xdr:col>
                    <xdr:colOff>161925</xdr:colOff>
                    <xdr:row>8</xdr:row>
                    <xdr:rowOff>0</xdr:rowOff>
                  </from>
                  <to xmlns:xdr="http://schemas.openxmlformats.org/drawingml/2006/spreadsheetDrawing">
                    <xdr:col>19</xdr:col>
                    <xdr:colOff>0</xdr:colOff>
                    <xdr:row>9</xdr:row>
                    <xdr:rowOff>0</xdr:rowOff>
                  </to>
                </anchor>
              </controlPr>
            </control>
          </mc:Choice>
        </mc:AlternateContent>
        <mc:AlternateContent>
          <mc:Choice xmlns:x14="http://schemas.microsoft.com/office/spreadsheetml/2009/9/main" Requires="x14">
            <control shapeId="138466" r:id="rId16" name="チェック 13538">
              <controlPr defaultSize="0" autoFill="0" autoLine="0" autoPict="0">
                <anchor moveWithCells="1">
                  <from xmlns:xdr="http://schemas.openxmlformats.org/drawingml/2006/spreadsheetDrawing">
                    <xdr:col>6</xdr:col>
                    <xdr:colOff>76200</xdr:colOff>
                    <xdr:row>6</xdr:row>
                    <xdr:rowOff>10160</xdr:rowOff>
                  </from>
                  <to xmlns:xdr="http://schemas.openxmlformats.org/drawingml/2006/spreadsheetDrawing">
                    <xdr:col>7</xdr:col>
                    <xdr:colOff>47625</xdr:colOff>
                    <xdr:row>7</xdr:row>
                    <xdr:rowOff>10160</xdr:rowOff>
                  </to>
                </anchor>
              </controlPr>
            </control>
          </mc:Choice>
        </mc:AlternateContent>
        <mc:AlternateContent>
          <mc:Choice xmlns:x14="http://schemas.microsoft.com/office/spreadsheetml/2009/9/main" Requires="x14">
            <control shapeId="138467" r:id="rId17" name="チェック 13539">
              <controlPr defaultSize="0" autoFill="0" autoLine="0" autoPict="0">
                <anchor moveWithCells="1">
                  <from xmlns:xdr="http://schemas.openxmlformats.org/drawingml/2006/spreadsheetDrawing">
                    <xdr:col>13</xdr:col>
                    <xdr:colOff>76200</xdr:colOff>
                    <xdr:row>7</xdr:row>
                    <xdr:rowOff>0</xdr:rowOff>
                  </from>
                  <to xmlns:xdr="http://schemas.openxmlformats.org/drawingml/2006/spreadsheetDrawing">
                    <xdr:col>14</xdr:col>
                    <xdr:colOff>47625</xdr:colOff>
                    <xdr:row>8</xdr:row>
                    <xdr:rowOff>0</xdr:rowOff>
                  </to>
                </anchor>
              </controlPr>
            </control>
          </mc:Choice>
        </mc:AlternateContent>
        <mc:AlternateContent>
          <mc:Choice xmlns:x14="http://schemas.microsoft.com/office/spreadsheetml/2009/9/main" Requires="x14">
            <control shapeId="138468" r:id="rId18" name="チェック 13540">
              <controlPr defaultSize="0" autoFill="0" autoLine="0" autoPict="0">
                <anchor moveWithCells="1">
                  <from xmlns:xdr="http://schemas.openxmlformats.org/drawingml/2006/spreadsheetDrawing">
                    <xdr:col>12</xdr:col>
                    <xdr:colOff>66675</xdr:colOff>
                    <xdr:row>6</xdr:row>
                    <xdr:rowOff>10160</xdr:rowOff>
                  </from>
                  <to xmlns:xdr="http://schemas.openxmlformats.org/drawingml/2006/spreadsheetDrawing">
                    <xdr:col>13</xdr:col>
                    <xdr:colOff>28575</xdr:colOff>
                    <xdr:row>7</xdr:row>
                    <xdr:rowOff>10160</xdr:rowOff>
                  </to>
                </anchor>
              </controlPr>
            </control>
          </mc:Choice>
        </mc:AlternateContent>
        <mc:AlternateContent>
          <mc:Choice xmlns:x14="http://schemas.microsoft.com/office/spreadsheetml/2009/9/main" Requires="x14">
            <control shapeId="138469" r:id="rId19" name="チェック 13541">
              <controlPr defaultSize="0" autoFill="0" autoLine="0" autoPict="0">
                <anchor moveWithCells="1">
                  <from xmlns:xdr="http://schemas.openxmlformats.org/drawingml/2006/spreadsheetDrawing">
                    <xdr:col>16</xdr:col>
                    <xdr:colOff>76200</xdr:colOff>
                    <xdr:row>7</xdr:row>
                    <xdr:rowOff>0</xdr:rowOff>
                  </from>
                  <to xmlns:xdr="http://schemas.openxmlformats.org/drawingml/2006/spreadsheetDrawing">
                    <xdr:col>17</xdr:col>
                    <xdr:colOff>47625</xdr:colOff>
                    <xdr:row>8</xdr:row>
                    <xdr:rowOff>0</xdr:rowOff>
                  </to>
                </anchor>
              </controlPr>
            </control>
          </mc:Choice>
        </mc:AlternateContent>
        <mc:AlternateContent>
          <mc:Choice xmlns:x14="http://schemas.microsoft.com/office/spreadsheetml/2009/9/main" Requires="x14">
            <control shapeId="138470" r:id="rId20" name="チェック 13542">
              <controlPr defaultSize="0" autoFill="0" autoLine="0" autoPict="0">
                <anchor moveWithCells="1">
                  <from xmlns:xdr="http://schemas.openxmlformats.org/drawingml/2006/spreadsheetDrawing">
                    <xdr:col>19</xdr:col>
                    <xdr:colOff>19050</xdr:colOff>
                    <xdr:row>7</xdr:row>
                    <xdr:rowOff>0</xdr:rowOff>
                  </from>
                  <to xmlns:xdr="http://schemas.openxmlformats.org/drawingml/2006/spreadsheetDrawing">
                    <xdr:col>19</xdr:col>
                    <xdr:colOff>276225</xdr:colOff>
                    <xdr:row>8</xdr:row>
                    <xdr:rowOff>0</xdr:rowOff>
                  </to>
                </anchor>
              </controlPr>
            </control>
          </mc:Choice>
        </mc:AlternateContent>
        <mc:AlternateContent>
          <mc:Choice xmlns:x14="http://schemas.microsoft.com/office/spreadsheetml/2009/9/main" Requires="x14">
            <control shapeId="138475" r:id="rId21" name="チェック 13547">
              <controlPr defaultSize="0" autoFill="0" autoLine="0" autoPict="0">
                <anchor moveWithCells="1">
                  <from xmlns:xdr="http://schemas.openxmlformats.org/drawingml/2006/spreadsheetDrawing">
                    <xdr:col>3</xdr:col>
                    <xdr:colOff>85725</xdr:colOff>
                    <xdr:row>13</xdr:row>
                    <xdr:rowOff>10160</xdr:rowOff>
                  </from>
                  <to xmlns:xdr="http://schemas.openxmlformats.org/drawingml/2006/spreadsheetDrawing">
                    <xdr:col>4</xdr:col>
                    <xdr:colOff>57150</xdr:colOff>
                    <xdr:row>14</xdr:row>
                    <xdr:rowOff>10160</xdr:rowOff>
                  </to>
                </anchor>
              </controlPr>
            </control>
          </mc:Choice>
        </mc:AlternateContent>
        <mc:AlternateContent>
          <mc:Choice xmlns:x14="http://schemas.microsoft.com/office/spreadsheetml/2009/9/main" Requires="x14">
            <control shapeId="138476" r:id="rId22" name="チェック 13548">
              <controlPr defaultSize="0" autoFill="0" autoLine="0" autoPict="0">
                <anchor moveWithCells="1">
                  <from xmlns:xdr="http://schemas.openxmlformats.org/drawingml/2006/spreadsheetDrawing">
                    <xdr:col>3</xdr:col>
                    <xdr:colOff>85725</xdr:colOff>
                    <xdr:row>13</xdr:row>
                    <xdr:rowOff>199390</xdr:rowOff>
                  </from>
                  <to xmlns:xdr="http://schemas.openxmlformats.org/drawingml/2006/spreadsheetDrawing">
                    <xdr:col>4</xdr:col>
                    <xdr:colOff>57150</xdr:colOff>
                    <xdr:row>14</xdr:row>
                    <xdr:rowOff>199390</xdr:rowOff>
                  </to>
                </anchor>
              </controlPr>
            </control>
          </mc:Choice>
        </mc:AlternateContent>
        <mc:AlternateContent>
          <mc:Choice xmlns:x14="http://schemas.microsoft.com/office/spreadsheetml/2009/9/main" Requires="x14">
            <control shapeId="138477" r:id="rId23" name="チェック 13549">
              <controlPr defaultSize="0" autoFill="0" autoLine="0" autoPict="0">
                <anchor moveWithCells="1">
                  <from xmlns:xdr="http://schemas.openxmlformats.org/drawingml/2006/spreadsheetDrawing">
                    <xdr:col>3</xdr:col>
                    <xdr:colOff>85725</xdr:colOff>
                    <xdr:row>14</xdr:row>
                    <xdr:rowOff>190500</xdr:rowOff>
                  </from>
                  <to xmlns:xdr="http://schemas.openxmlformats.org/drawingml/2006/spreadsheetDrawing">
                    <xdr:col>4</xdr:col>
                    <xdr:colOff>57150</xdr:colOff>
                    <xdr:row>15</xdr:row>
                    <xdr:rowOff>190500</xdr:rowOff>
                  </to>
                </anchor>
              </controlPr>
            </control>
          </mc:Choice>
        </mc:AlternateContent>
        <mc:AlternateContent>
          <mc:Choice xmlns:x14="http://schemas.microsoft.com/office/spreadsheetml/2009/9/main" Requires="x14">
            <control shapeId="138478" r:id="rId24" name="チェック 13550">
              <controlPr defaultSize="0" autoFill="0" autoLine="0" autoPict="0">
                <anchor moveWithCells="1">
                  <from xmlns:xdr="http://schemas.openxmlformats.org/drawingml/2006/spreadsheetDrawing">
                    <xdr:col>6</xdr:col>
                    <xdr:colOff>76200</xdr:colOff>
                    <xdr:row>31</xdr:row>
                    <xdr:rowOff>10160</xdr:rowOff>
                  </from>
                  <to xmlns:xdr="http://schemas.openxmlformats.org/drawingml/2006/spreadsheetDrawing">
                    <xdr:col>7</xdr:col>
                    <xdr:colOff>47625</xdr:colOff>
                    <xdr:row>32</xdr:row>
                    <xdr:rowOff>10160</xdr:rowOff>
                  </to>
                </anchor>
              </controlPr>
            </control>
          </mc:Choice>
        </mc:AlternateContent>
        <mc:AlternateContent>
          <mc:Choice xmlns:x14="http://schemas.microsoft.com/office/spreadsheetml/2009/9/main" Requires="x14">
            <control shapeId="138479" r:id="rId25" name="チェック 13551">
              <controlPr defaultSize="0" autoFill="0" autoLine="0" autoPict="0">
                <anchor moveWithCells="1">
                  <from xmlns:xdr="http://schemas.openxmlformats.org/drawingml/2006/spreadsheetDrawing">
                    <xdr:col>6</xdr:col>
                    <xdr:colOff>76200</xdr:colOff>
                    <xdr:row>32</xdr:row>
                    <xdr:rowOff>0</xdr:rowOff>
                  </from>
                  <to xmlns:xdr="http://schemas.openxmlformats.org/drawingml/2006/spreadsheetDrawing">
                    <xdr:col>7</xdr:col>
                    <xdr:colOff>47625</xdr:colOff>
                    <xdr:row>33</xdr:row>
                    <xdr:rowOff>0</xdr:rowOff>
                  </to>
                </anchor>
              </controlPr>
            </control>
          </mc:Choice>
        </mc:AlternateContent>
        <mc:AlternateContent>
          <mc:Choice xmlns:x14="http://schemas.microsoft.com/office/spreadsheetml/2009/9/main" Requires="x14">
            <control shapeId="138480" r:id="rId26" name="チェック 13552">
              <controlPr defaultSize="0" autoFill="0" autoLine="0" autoPict="0">
                <anchor moveWithCells="1">
                  <from xmlns:xdr="http://schemas.openxmlformats.org/drawingml/2006/spreadsheetDrawing">
                    <xdr:col>6</xdr:col>
                    <xdr:colOff>76200</xdr:colOff>
                    <xdr:row>32</xdr:row>
                    <xdr:rowOff>199390</xdr:rowOff>
                  </from>
                  <to xmlns:xdr="http://schemas.openxmlformats.org/drawingml/2006/spreadsheetDrawing">
                    <xdr:col>7</xdr:col>
                    <xdr:colOff>47625</xdr:colOff>
                    <xdr:row>33</xdr:row>
                    <xdr:rowOff>199390</xdr:rowOff>
                  </to>
                </anchor>
              </controlPr>
            </control>
          </mc:Choice>
        </mc:AlternateContent>
        <mc:AlternateContent>
          <mc:Choice xmlns:x14="http://schemas.microsoft.com/office/spreadsheetml/2009/9/main" Requires="x14">
            <control shapeId="138481" r:id="rId27" name="チェック 13553">
              <controlPr defaultSize="0" autoFill="0" autoLine="0" autoPict="0">
                <anchor moveWithCells="1">
                  <from xmlns:xdr="http://schemas.openxmlformats.org/drawingml/2006/spreadsheetDrawing">
                    <xdr:col>13</xdr:col>
                    <xdr:colOff>95250</xdr:colOff>
                    <xdr:row>31</xdr:row>
                    <xdr:rowOff>10160</xdr:rowOff>
                  </from>
                  <to xmlns:xdr="http://schemas.openxmlformats.org/drawingml/2006/spreadsheetDrawing">
                    <xdr:col>14</xdr:col>
                    <xdr:colOff>66675</xdr:colOff>
                    <xdr:row>32</xdr:row>
                    <xdr:rowOff>10160</xdr:rowOff>
                  </to>
                </anchor>
              </controlPr>
            </control>
          </mc:Choice>
        </mc:AlternateContent>
        <mc:AlternateContent>
          <mc:Choice xmlns:x14="http://schemas.microsoft.com/office/spreadsheetml/2009/9/main" Requires="x14">
            <control shapeId="138482" r:id="rId28" name="チェック 13554">
              <controlPr defaultSize="0" autoFill="0" autoLine="0" autoPict="0">
                <anchor moveWithCells="1">
                  <from xmlns:xdr="http://schemas.openxmlformats.org/drawingml/2006/spreadsheetDrawing">
                    <xdr:col>18</xdr:col>
                    <xdr:colOff>190500</xdr:colOff>
                    <xdr:row>31</xdr:row>
                    <xdr:rowOff>0</xdr:rowOff>
                  </from>
                  <to xmlns:xdr="http://schemas.openxmlformats.org/drawingml/2006/spreadsheetDrawing">
                    <xdr:col>19</xdr:col>
                    <xdr:colOff>19050</xdr:colOff>
                    <xdr:row>32</xdr:row>
                    <xdr:rowOff>0</xdr:rowOff>
                  </to>
                </anchor>
              </controlPr>
            </control>
          </mc:Choice>
        </mc:AlternateContent>
        <mc:AlternateContent>
          <mc:Choice xmlns:x14="http://schemas.microsoft.com/office/spreadsheetml/2009/9/main" Requires="x14">
            <control shapeId="138483" r:id="rId29" name="チェック 13555">
              <controlPr defaultSize="0" autoFill="0" autoLine="0" autoPict="0">
                <anchor moveWithCells="1">
                  <from xmlns:xdr="http://schemas.openxmlformats.org/drawingml/2006/spreadsheetDrawing">
                    <xdr:col>6</xdr:col>
                    <xdr:colOff>76200</xdr:colOff>
                    <xdr:row>35</xdr:row>
                    <xdr:rowOff>0</xdr:rowOff>
                  </from>
                  <to xmlns:xdr="http://schemas.openxmlformats.org/drawingml/2006/spreadsheetDrawing">
                    <xdr:col>7</xdr:col>
                    <xdr:colOff>47625</xdr:colOff>
                    <xdr:row>36</xdr:row>
                    <xdr:rowOff>0</xdr:rowOff>
                  </to>
                </anchor>
              </controlPr>
            </control>
          </mc:Choice>
        </mc:AlternateContent>
        <mc:AlternateContent>
          <mc:Choice xmlns:x14="http://schemas.microsoft.com/office/spreadsheetml/2009/9/main" Requires="x14">
            <control shapeId="138484" r:id="rId30" name="チェック 13556">
              <controlPr defaultSize="0" autoFill="0" autoLine="0" autoPict="0">
                <anchor moveWithCells="1">
                  <from xmlns:xdr="http://schemas.openxmlformats.org/drawingml/2006/spreadsheetDrawing">
                    <xdr:col>6</xdr:col>
                    <xdr:colOff>76200</xdr:colOff>
                    <xdr:row>36</xdr:row>
                    <xdr:rowOff>10160</xdr:rowOff>
                  </from>
                  <to xmlns:xdr="http://schemas.openxmlformats.org/drawingml/2006/spreadsheetDrawing">
                    <xdr:col>7</xdr:col>
                    <xdr:colOff>47625</xdr:colOff>
                    <xdr:row>37</xdr:row>
                    <xdr:rowOff>10160</xdr:rowOff>
                  </to>
                </anchor>
              </controlPr>
            </control>
          </mc:Choice>
        </mc:AlternateContent>
        <mc:AlternateContent>
          <mc:Choice xmlns:x14="http://schemas.microsoft.com/office/spreadsheetml/2009/9/main" Requires="x14">
            <control shapeId="138485" r:id="rId31" name="チェック 13557">
              <controlPr defaultSize="0" autoFill="0" autoLine="0" autoPict="0">
                <anchor moveWithCells="1">
                  <from xmlns:xdr="http://schemas.openxmlformats.org/drawingml/2006/spreadsheetDrawing">
                    <xdr:col>10</xdr:col>
                    <xdr:colOff>47625</xdr:colOff>
                    <xdr:row>37</xdr:row>
                    <xdr:rowOff>10160</xdr:rowOff>
                  </from>
                  <to xmlns:xdr="http://schemas.openxmlformats.org/drawingml/2006/spreadsheetDrawing">
                    <xdr:col>11</xdr:col>
                    <xdr:colOff>19050</xdr:colOff>
                    <xdr:row>38</xdr:row>
                    <xdr:rowOff>10160</xdr:rowOff>
                  </to>
                </anchor>
              </controlPr>
            </control>
          </mc:Choice>
        </mc:AlternateContent>
        <mc:AlternateContent>
          <mc:Choice xmlns:x14="http://schemas.microsoft.com/office/spreadsheetml/2009/9/main" Requires="x14">
            <control shapeId="138486" r:id="rId32" name="チェック 13558">
              <controlPr defaultSize="0" autoFill="0" autoLine="0" autoPict="0">
                <anchor moveWithCells="1">
                  <from xmlns:xdr="http://schemas.openxmlformats.org/drawingml/2006/spreadsheetDrawing">
                    <xdr:col>12</xdr:col>
                    <xdr:colOff>76200</xdr:colOff>
                    <xdr:row>37</xdr:row>
                    <xdr:rowOff>10160</xdr:rowOff>
                  </from>
                  <to xmlns:xdr="http://schemas.openxmlformats.org/drawingml/2006/spreadsheetDrawing">
                    <xdr:col>13</xdr:col>
                    <xdr:colOff>47625</xdr:colOff>
                    <xdr:row>38</xdr:row>
                    <xdr:rowOff>10160</xdr:rowOff>
                  </to>
                </anchor>
              </controlPr>
            </control>
          </mc:Choice>
        </mc:AlternateContent>
        <mc:AlternateContent>
          <mc:Choice xmlns:x14="http://schemas.microsoft.com/office/spreadsheetml/2009/9/main" Requires="x14">
            <control shapeId="138487" r:id="rId33" name="チェック 13559">
              <controlPr defaultSize="0" autoFill="0" autoLine="0" autoPict="0">
                <anchor moveWithCells="1">
                  <from xmlns:xdr="http://schemas.openxmlformats.org/drawingml/2006/spreadsheetDrawing">
                    <xdr:col>15</xdr:col>
                    <xdr:colOff>104775</xdr:colOff>
                    <xdr:row>37</xdr:row>
                    <xdr:rowOff>10160</xdr:rowOff>
                  </from>
                  <to xmlns:xdr="http://schemas.openxmlformats.org/drawingml/2006/spreadsheetDrawing">
                    <xdr:col>16</xdr:col>
                    <xdr:colOff>76200</xdr:colOff>
                    <xdr:row>38</xdr:row>
                    <xdr:rowOff>10160</xdr:rowOff>
                  </to>
                </anchor>
              </controlPr>
            </control>
          </mc:Choice>
        </mc:AlternateContent>
        <mc:AlternateContent>
          <mc:Choice xmlns:x14="http://schemas.microsoft.com/office/spreadsheetml/2009/9/main" Requires="x14">
            <control shapeId="138488" r:id="rId34" name="チェック 13560">
              <controlPr defaultSize="0" autoFill="0" autoLine="0" autoPict="0">
                <anchor moveWithCells="1">
                  <from xmlns:xdr="http://schemas.openxmlformats.org/drawingml/2006/spreadsheetDrawing">
                    <xdr:col>17</xdr:col>
                    <xdr:colOff>85725</xdr:colOff>
                    <xdr:row>37</xdr:row>
                    <xdr:rowOff>10160</xdr:rowOff>
                  </from>
                  <to xmlns:xdr="http://schemas.openxmlformats.org/drawingml/2006/spreadsheetDrawing">
                    <xdr:col>18</xdr:col>
                    <xdr:colOff>57150</xdr:colOff>
                    <xdr:row>38</xdr:row>
                    <xdr:rowOff>10160</xdr:rowOff>
                  </to>
                </anchor>
              </controlPr>
            </control>
          </mc:Choice>
        </mc:AlternateContent>
        <mc:AlternateContent>
          <mc:Choice xmlns:x14="http://schemas.microsoft.com/office/spreadsheetml/2009/9/main" Requires="x14">
            <control shapeId="138489" r:id="rId35" name="チェック 13561">
              <controlPr defaultSize="0" autoFill="0" autoLine="0" autoPict="0">
                <anchor moveWithCells="1">
                  <from xmlns:xdr="http://schemas.openxmlformats.org/drawingml/2006/spreadsheetDrawing">
                    <xdr:col>20</xdr:col>
                    <xdr:colOff>76200</xdr:colOff>
                    <xdr:row>37</xdr:row>
                    <xdr:rowOff>0</xdr:rowOff>
                  </from>
                  <to xmlns:xdr="http://schemas.openxmlformats.org/drawingml/2006/spreadsheetDrawing">
                    <xdr:col>21</xdr:col>
                    <xdr:colOff>38100</xdr:colOff>
                    <xdr:row>38</xdr:row>
                    <xdr:rowOff>0</xdr:rowOff>
                  </to>
                </anchor>
              </controlPr>
            </control>
          </mc:Choice>
        </mc:AlternateContent>
        <mc:AlternateContent>
          <mc:Choice xmlns:x14="http://schemas.microsoft.com/office/spreadsheetml/2009/9/main" Requires="x14">
            <control shapeId="138490" r:id="rId36" name="チェック 13562">
              <controlPr defaultSize="0" autoFill="0" autoLine="0" autoPict="0">
                <anchor moveWithCells="1">
                  <from xmlns:xdr="http://schemas.openxmlformats.org/drawingml/2006/spreadsheetDrawing">
                    <xdr:col>10</xdr:col>
                    <xdr:colOff>47625</xdr:colOff>
                    <xdr:row>38</xdr:row>
                    <xdr:rowOff>10160</xdr:rowOff>
                  </from>
                  <to xmlns:xdr="http://schemas.openxmlformats.org/drawingml/2006/spreadsheetDrawing">
                    <xdr:col>11</xdr:col>
                    <xdr:colOff>19050</xdr:colOff>
                    <xdr:row>39</xdr:row>
                    <xdr:rowOff>10160</xdr:rowOff>
                  </to>
                </anchor>
              </controlPr>
            </control>
          </mc:Choice>
        </mc:AlternateContent>
        <mc:AlternateContent>
          <mc:Choice xmlns:x14="http://schemas.microsoft.com/office/spreadsheetml/2009/9/main" Requires="x14">
            <control shapeId="138491" r:id="rId37" name="チェック 13563">
              <controlPr defaultSize="0" autoFill="0" autoLine="0" autoPict="0">
                <anchor moveWithCells="1">
                  <from xmlns:xdr="http://schemas.openxmlformats.org/drawingml/2006/spreadsheetDrawing">
                    <xdr:col>12</xdr:col>
                    <xdr:colOff>95250</xdr:colOff>
                    <xdr:row>38</xdr:row>
                    <xdr:rowOff>10160</xdr:rowOff>
                  </from>
                  <to xmlns:xdr="http://schemas.openxmlformats.org/drawingml/2006/spreadsheetDrawing">
                    <xdr:col>13</xdr:col>
                    <xdr:colOff>66675</xdr:colOff>
                    <xdr:row>39</xdr:row>
                    <xdr:rowOff>10160</xdr:rowOff>
                  </to>
                </anchor>
              </controlPr>
            </control>
          </mc:Choice>
        </mc:AlternateContent>
        <mc:AlternateContent>
          <mc:Choice xmlns:x14="http://schemas.microsoft.com/office/spreadsheetml/2009/9/main" Requires="x14">
            <control shapeId="138492" r:id="rId38" name="チェック 13564">
              <controlPr defaultSize="0" autoFill="0" autoLine="0" autoPict="0">
                <anchor moveWithCells="1">
                  <from xmlns:xdr="http://schemas.openxmlformats.org/drawingml/2006/spreadsheetDrawing">
                    <xdr:col>15</xdr:col>
                    <xdr:colOff>76200</xdr:colOff>
                    <xdr:row>38</xdr:row>
                    <xdr:rowOff>10160</xdr:rowOff>
                  </from>
                  <to xmlns:xdr="http://schemas.openxmlformats.org/drawingml/2006/spreadsheetDrawing">
                    <xdr:col>16</xdr:col>
                    <xdr:colOff>47625</xdr:colOff>
                    <xdr:row>39</xdr:row>
                    <xdr:rowOff>10160</xdr:rowOff>
                  </to>
                </anchor>
              </controlPr>
            </control>
          </mc:Choice>
        </mc:AlternateContent>
        <mc:AlternateContent>
          <mc:Choice xmlns:x14="http://schemas.microsoft.com/office/spreadsheetml/2009/9/main" Requires="x14">
            <control shapeId="138493" r:id="rId39" name="チェック 13565">
              <controlPr defaultSize="0" autoFill="0" autoLine="0" autoPict="0">
                <anchor moveWithCells="1">
                  <from xmlns:xdr="http://schemas.openxmlformats.org/drawingml/2006/spreadsheetDrawing">
                    <xdr:col>19</xdr:col>
                    <xdr:colOff>28575</xdr:colOff>
                    <xdr:row>38</xdr:row>
                    <xdr:rowOff>10160</xdr:rowOff>
                  </from>
                  <to xmlns:xdr="http://schemas.openxmlformats.org/drawingml/2006/spreadsheetDrawing">
                    <xdr:col>20</xdr:col>
                    <xdr:colOff>0</xdr:colOff>
                    <xdr:row>39</xdr:row>
                    <xdr:rowOff>10160</xdr:rowOff>
                  </to>
                </anchor>
              </controlPr>
            </control>
          </mc:Choice>
        </mc:AlternateContent>
        <mc:AlternateContent>
          <mc:Choice xmlns:x14="http://schemas.microsoft.com/office/spreadsheetml/2009/9/main" Requires="x14">
            <control shapeId="138497" r:id="rId40" name="チェック 13569">
              <controlPr defaultSize="0" autoFill="0" autoLine="0" autoPict="0">
                <anchor moveWithCells="1">
                  <from xmlns:xdr="http://schemas.openxmlformats.org/drawingml/2006/spreadsheetDrawing">
                    <xdr:col>10</xdr:col>
                    <xdr:colOff>47625</xdr:colOff>
                    <xdr:row>45</xdr:row>
                    <xdr:rowOff>19050</xdr:rowOff>
                  </from>
                  <to xmlns:xdr="http://schemas.openxmlformats.org/drawingml/2006/spreadsheetDrawing">
                    <xdr:col>11</xdr:col>
                    <xdr:colOff>19050</xdr:colOff>
                    <xdr:row>46</xdr:row>
                    <xdr:rowOff>19050</xdr:rowOff>
                  </to>
                </anchor>
              </controlPr>
            </control>
          </mc:Choice>
        </mc:AlternateContent>
        <mc:AlternateContent>
          <mc:Choice xmlns:x14="http://schemas.microsoft.com/office/spreadsheetml/2009/9/main" Requires="x14">
            <control shapeId="138498" r:id="rId41" name="チェック 13570">
              <controlPr defaultSize="0" autoFill="0" autoLine="0" autoPict="0">
                <anchor moveWithCells="1">
                  <from xmlns:xdr="http://schemas.openxmlformats.org/drawingml/2006/spreadsheetDrawing">
                    <xdr:col>12</xdr:col>
                    <xdr:colOff>180975</xdr:colOff>
                    <xdr:row>45</xdr:row>
                    <xdr:rowOff>10160</xdr:rowOff>
                  </from>
                  <to xmlns:xdr="http://schemas.openxmlformats.org/drawingml/2006/spreadsheetDrawing">
                    <xdr:col>13</xdr:col>
                    <xdr:colOff>152400</xdr:colOff>
                    <xdr:row>46</xdr:row>
                    <xdr:rowOff>10160</xdr:rowOff>
                  </to>
                </anchor>
              </controlPr>
            </control>
          </mc:Choice>
        </mc:AlternateContent>
        <mc:AlternateContent>
          <mc:Choice xmlns:x14="http://schemas.microsoft.com/office/spreadsheetml/2009/9/main" Requires="x14">
            <control shapeId="138499" r:id="rId42" name="チェック 13571">
              <controlPr defaultSize="0" autoFill="0" autoLine="0" autoPict="0">
                <anchor moveWithCells="1">
                  <from xmlns:xdr="http://schemas.openxmlformats.org/drawingml/2006/spreadsheetDrawing">
                    <xdr:col>10</xdr:col>
                    <xdr:colOff>47625</xdr:colOff>
                    <xdr:row>46</xdr:row>
                    <xdr:rowOff>10160</xdr:rowOff>
                  </from>
                  <to xmlns:xdr="http://schemas.openxmlformats.org/drawingml/2006/spreadsheetDrawing">
                    <xdr:col>11</xdr:col>
                    <xdr:colOff>19050</xdr:colOff>
                    <xdr:row>47</xdr:row>
                    <xdr:rowOff>10160</xdr:rowOff>
                  </to>
                </anchor>
              </controlPr>
            </control>
          </mc:Choice>
        </mc:AlternateContent>
        <mc:AlternateContent>
          <mc:Choice xmlns:x14="http://schemas.microsoft.com/office/spreadsheetml/2009/9/main" Requires="x14">
            <control shapeId="138500" r:id="rId43" name="チェック 13572">
              <controlPr defaultSize="0" autoFill="0" autoLine="0" autoPict="0">
                <anchor moveWithCells="1">
                  <from xmlns:xdr="http://schemas.openxmlformats.org/drawingml/2006/spreadsheetDrawing">
                    <xdr:col>10</xdr:col>
                    <xdr:colOff>47625</xdr:colOff>
                    <xdr:row>47</xdr:row>
                    <xdr:rowOff>0</xdr:rowOff>
                  </from>
                  <to xmlns:xdr="http://schemas.openxmlformats.org/drawingml/2006/spreadsheetDrawing">
                    <xdr:col>11</xdr:col>
                    <xdr:colOff>19050</xdr:colOff>
                    <xdr:row>48</xdr:row>
                    <xdr:rowOff>0</xdr:rowOff>
                  </to>
                </anchor>
              </controlPr>
            </control>
          </mc:Choice>
        </mc:AlternateContent>
        <mc:AlternateContent>
          <mc:Choice xmlns:x14="http://schemas.microsoft.com/office/spreadsheetml/2009/9/main" Requires="x14">
            <control shapeId="138501" r:id="rId44" name="チェック 13573">
              <controlPr defaultSize="0" autoFill="0" autoLine="0" autoPict="0">
                <anchor moveWithCells="1">
                  <from xmlns:xdr="http://schemas.openxmlformats.org/drawingml/2006/spreadsheetDrawing">
                    <xdr:col>10</xdr:col>
                    <xdr:colOff>47625</xdr:colOff>
                    <xdr:row>49</xdr:row>
                    <xdr:rowOff>19050</xdr:rowOff>
                  </from>
                  <to xmlns:xdr="http://schemas.openxmlformats.org/drawingml/2006/spreadsheetDrawing">
                    <xdr:col>11</xdr:col>
                    <xdr:colOff>19050</xdr:colOff>
                    <xdr:row>50</xdr:row>
                    <xdr:rowOff>19050</xdr:rowOff>
                  </to>
                </anchor>
              </controlPr>
            </control>
          </mc:Choice>
        </mc:AlternateContent>
        <mc:AlternateContent>
          <mc:Choice xmlns:x14="http://schemas.microsoft.com/office/spreadsheetml/2009/9/main" Requires="x14">
            <control shapeId="138502" r:id="rId45" name="チェック 13574">
              <controlPr defaultSize="0" autoFill="0" autoLine="0" autoPict="0">
                <anchor moveWithCells="1">
                  <from xmlns:xdr="http://schemas.openxmlformats.org/drawingml/2006/spreadsheetDrawing">
                    <xdr:col>10</xdr:col>
                    <xdr:colOff>47625</xdr:colOff>
                    <xdr:row>50</xdr:row>
                    <xdr:rowOff>10160</xdr:rowOff>
                  </from>
                  <to xmlns:xdr="http://schemas.openxmlformats.org/drawingml/2006/spreadsheetDrawing">
                    <xdr:col>11</xdr:col>
                    <xdr:colOff>19050</xdr:colOff>
                    <xdr:row>51</xdr:row>
                    <xdr:rowOff>10160</xdr:rowOff>
                  </to>
                </anchor>
              </controlPr>
            </control>
          </mc:Choice>
        </mc:AlternateContent>
        <mc:AlternateContent>
          <mc:Choice xmlns:x14="http://schemas.microsoft.com/office/spreadsheetml/2009/9/main" Requires="x14">
            <control shapeId="138503" r:id="rId46" name="チェック 13575">
              <controlPr defaultSize="0" autoFill="0" autoLine="0" autoPict="0">
                <anchor moveWithCells="1">
                  <from xmlns:xdr="http://schemas.openxmlformats.org/drawingml/2006/spreadsheetDrawing">
                    <xdr:col>10</xdr:col>
                    <xdr:colOff>47625</xdr:colOff>
                    <xdr:row>51</xdr:row>
                    <xdr:rowOff>0</xdr:rowOff>
                  </from>
                  <to xmlns:xdr="http://schemas.openxmlformats.org/drawingml/2006/spreadsheetDrawing">
                    <xdr:col>11</xdr:col>
                    <xdr:colOff>19050</xdr:colOff>
                    <xdr:row>52</xdr:row>
                    <xdr:rowOff>0</xdr:rowOff>
                  </to>
                </anchor>
              </controlPr>
            </control>
          </mc:Choice>
        </mc:AlternateContent>
        <mc:AlternateContent>
          <mc:Choice xmlns:x14="http://schemas.microsoft.com/office/spreadsheetml/2009/9/main" Requires="x14">
            <control shapeId="138504" r:id="rId47" name="チェック 13576">
              <controlPr defaultSize="0" autoFill="0" autoLine="0" autoPict="0">
                <anchor moveWithCells="1">
                  <from xmlns:xdr="http://schemas.openxmlformats.org/drawingml/2006/spreadsheetDrawing">
                    <xdr:col>10</xdr:col>
                    <xdr:colOff>47625</xdr:colOff>
                    <xdr:row>52</xdr:row>
                    <xdr:rowOff>10160</xdr:rowOff>
                  </from>
                  <to xmlns:xdr="http://schemas.openxmlformats.org/drawingml/2006/spreadsheetDrawing">
                    <xdr:col>11</xdr:col>
                    <xdr:colOff>19050</xdr:colOff>
                    <xdr:row>53</xdr:row>
                    <xdr:rowOff>10160</xdr:rowOff>
                  </to>
                </anchor>
              </controlPr>
            </control>
          </mc:Choice>
        </mc:AlternateContent>
        <mc:AlternateContent>
          <mc:Choice xmlns:x14="http://schemas.microsoft.com/office/spreadsheetml/2009/9/main" Requires="x14">
            <control shapeId="138505" r:id="rId48" name="チェック 13577">
              <controlPr defaultSize="0" autoFill="0" autoLine="0" autoPict="0">
                <anchor moveWithCells="1">
                  <from xmlns:xdr="http://schemas.openxmlformats.org/drawingml/2006/spreadsheetDrawing">
                    <xdr:col>21</xdr:col>
                    <xdr:colOff>95250</xdr:colOff>
                    <xdr:row>45</xdr:row>
                    <xdr:rowOff>10160</xdr:rowOff>
                  </from>
                  <to xmlns:xdr="http://schemas.openxmlformats.org/drawingml/2006/spreadsheetDrawing">
                    <xdr:col>22</xdr:col>
                    <xdr:colOff>66675</xdr:colOff>
                    <xdr:row>46</xdr:row>
                    <xdr:rowOff>10160</xdr:rowOff>
                  </to>
                </anchor>
              </controlPr>
            </control>
          </mc:Choice>
        </mc:AlternateContent>
        <mc:AlternateContent>
          <mc:Choice xmlns:x14="http://schemas.microsoft.com/office/spreadsheetml/2009/9/main" Requires="x14">
            <control shapeId="138506" r:id="rId49" name="チェック 13578">
              <controlPr defaultSize="0" autoFill="0" autoLine="0" autoPict="0">
                <anchor moveWithCells="1">
                  <from xmlns:xdr="http://schemas.openxmlformats.org/drawingml/2006/spreadsheetDrawing">
                    <xdr:col>21</xdr:col>
                    <xdr:colOff>95250</xdr:colOff>
                    <xdr:row>46</xdr:row>
                    <xdr:rowOff>10160</xdr:rowOff>
                  </from>
                  <to xmlns:xdr="http://schemas.openxmlformats.org/drawingml/2006/spreadsheetDrawing">
                    <xdr:col>22</xdr:col>
                    <xdr:colOff>66675</xdr:colOff>
                    <xdr:row>47</xdr:row>
                    <xdr:rowOff>10160</xdr:rowOff>
                  </to>
                </anchor>
              </controlPr>
            </control>
          </mc:Choice>
        </mc:AlternateContent>
        <mc:AlternateContent>
          <mc:Choice xmlns:x14="http://schemas.microsoft.com/office/spreadsheetml/2009/9/main" Requires="x14">
            <control shapeId="138507" r:id="rId50" name="チェック 13579">
              <controlPr defaultSize="0" autoFill="0" autoLine="0" autoPict="0">
                <anchor moveWithCells="1">
                  <from xmlns:xdr="http://schemas.openxmlformats.org/drawingml/2006/spreadsheetDrawing">
                    <xdr:col>21</xdr:col>
                    <xdr:colOff>95250</xdr:colOff>
                    <xdr:row>47</xdr:row>
                    <xdr:rowOff>10160</xdr:rowOff>
                  </from>
                  <to xmlns:xdr="http://schemas.openxmlformats.org/drawingml/2006/spreadsheetDrawing">
                    <xdr:col>22</xdr:col>
                    <xdr:colOff>66675</xdr:colOff>
                    <xdr:row>48</xdr:row>
                    <xdr:rowOff>10160</xdr:rowOff>
                  </to>
                </anchor>
              </controlPr>
            </control>
          </mc:Choice>
        </mc:AlternateContent>
        <mc:AlternateContent>
          <mc:Choice xmlns:x14="http://schemas.microsoft.com/office/spreadsheetml/2009/9/main" Requires="x14">
            <control shapeId="138508" r:id="rId51" name="チェック 13580">
              <controlPr defaultSize="0" autoFill="0" autoLine="0" autoPict="0">
                <anchor moveWithCells="1">
                  <from xmlns:xdr="http://schemas.openxmlformats.org/drawingml/2006/spreadsheetDrawing">
                    <xdr:col>24</xdr:col>
                    <xdr:colOff>85725</xdr:colOff>
                    <xdr:row>45</xdr:row>
                    <xdr:rowOff>10160</xdr:rowOff>
                  </from>
                  <to xmlns:xdr="http://schemas.openxmlformats.org/drawingml/2006/spreadsheetDrawing">
                    <xdr:col>25</xdr:col>
                    <xdr:colOff>57150</xdr:colOff>
                    <xdr:row>46</xdr:row>
                    <xdr:rowOff>10160</xdr:rowOff>
                  </to>
                </anchor>
              </controlPr>
            </control>
          </mc:Choice>
        </mc:AlternateContent>
        <mc:AlternateContent>
          <mc:Choice xmlns:x14="http://schemas.microsoft.com/office/spreadsheetml/2009/9/main" Requires="x14">
            <control shapeId="138509" r:id="rId52" name="チェック 13581">
              <controlPr defaultSize="0" autoFill="0" autoLine="0" autoPict="0">
                <anchor moveWithCells="1">
                  <from xmlns:xdr="http://schemas.openxmlformats.org/drawingml/2006/spreadsheetDrawing">
                    <xdr:col>24</xdr:col>
                    <xdr:colOff>85725</xdr:colOff>
                    <xdr:row>46</xdr:row>
                    <xdr:rowOff>0</xdr:rowOff>
                  </from>
                  <to xmlns:xdr="http://schemas.openxmlformats.org/drawingml/2006/spreadsheetDrawing">
                    <xdr:col>25</xdr:col>
                    <xdr:colOff>57150</xdr:colOff>
                    <xdr:row>47</xdr:row>
                    <xdr:rowOff>0</xdr:rowOff>
                  </to>
                </anchor>
              </controlPr>
            </control>
          </mc:Choice>
        </mc:AlternateContent>
        <mc:AlternateContent>
          <mc:Choice xmlns:x14="http://schemas.microsoft.com/office/spreadsheetml/2009/9/main" Requires="x14">
            <control shapeId="138510" r:id="rId53" name="チェック 13582">
              <controlPr defaultSize="0" autoFill="0" autoLine="0" autoPict="0">
                <anchor moveWithCells="1">
                  <from xmlns:xdr="http://schemas.openxmlformats.org/drawingml/2006/spreadsheetDrawing">
                    <xdr:col>24</xdr:col>
                    <xdr:colOff>85725</xdr:colOff>
                    <xdr:row>46</xdr:row>
                    <xdr:rowOff>199390</xdr:rowOff>
                  </from>
                  <to xmlns:xdr="http://schemas.openxmlformats.org/drawingml/2006/spreadsheetDrawing">
                    <xdr:col>25</xdr:col>
                    <xdr:colOff>57150</xdr:colOff>
                    <xdr:row>47</xdr:row>
                    <xdr:rowOff>199390</xdr:rowOff>
                  </to>
                </anchor>
              </controlPr>
            </control>
          </mc:Choice>
        </mc:AlternateContent>
        <mc:AlternateContent>
          <mc:Choice xmlns:x14="http://schemas.microsoft.com/office/spreadsheetml/2009/9/main" Requires="x14">
            <control shapeId="138511" r:id="rId54" name="チェック 13583">
              <controlPr defaultSize="0" autoFill="0" autoLine="0" autoPict="0">
                <anchor moveWithCells="1">
                  <from xmlns:xdr="http://schemas.openxmlformats.org/drawingml/2006/spreadsheetDrawing">
                    <xdr:col>12</xdr:col>
                    <xdr:colOff>190500</xdr:colOff>
                    <xdr:row>49</xdr:row>
                    <xdr:rowOff>10160</xdr:rowOff>
                  </from>
                  <to xmlns:xdr="http://schemas.openxmlformats.org/drawingml/2006/spreadsheetDrawing">
                    <xdr:col>13</xdr:col>
                    <xdr:colOff>161925</xdr:colOff>
                    <xdr:row>50</xdr:row>
                    <xdr:rowOff>10160</xdr:rowOff>
                  </to>
                </anchor>
              </controlPr>
            </control>
          </mc:Choice>
        </mc:AlternateContent>
        <mc:AlternateContent>
          <mc:Choice xmlns:x14="http://schemas.microsoft.com/office/spreadsheetml/2009/9/main" Requires="x14">
            <control shapeId="138512" r:id="rId55" name="チェック 13584">
              <controlPr defaultSize="0" autoFill="0" autoLine="0" autoPict="0">
                <anchor moveWithCells="1">
                  <from xmlns:xdr="http://schemas.openxmlformats.org/drawingml/2006/spreadsheetDrawing">
                    <xdr:col>12</xdr:col>
                    <xdr:colOff>190500</xdr:colOff>
                    <xdr:row>50</xdr:row>
                    <xdr:rowOff>0</xdr:rowOff>
                  </from>
                  <to xmlns:xdr="http://schemas.openxmlformats.org/drawingml/2006/spreadsheetDrawing">
                    <xdr:col>13</xdr:col>
                    <xdr:colOff>161925</xdr:colOff>
                    <xdr:row>51</xdr:row>
                    <xdr:rowOff>0</xdr:rowOff>
                  </to>
                </anchor>
              </controlPr>
            </control>
          </mc:Choice>
        </mc:AlternateContent>
        <mc:AlternateContent>
          <mc:Choice xmlns:x14="http://schemas.microsoft.com/office/spreadsheetml/2009/9/main" Requires="x14">
            <control shapeId="138513" r:id="rId56" name="チェック 13585">
              <controlPr defaultSize="0" autoFill="0" autoLine="0" autoPict="0">
                <anchor moveWithCells="1">
                  <from xmlns:xdr="http://schemas.openxmlformats.org/drawingml/2006/spreadsheetDrawing">
                    <xdr:col>12</xdr:col>
                    <xdr:colOff>190500</xdr:colOff>
                    <xdr:row>51</xdr:row>
                    <xdr:rowOff>10160</xdr:rowOff>
                  </from>
                  <to xmlns:xdr="http://schemas.openxmlformats.org/drawingml/2006/spreadsheetDrawing">
                    <xdr:col>13</xdr:col>
                    <xdr:colOff>161925</xdr:colOff>
                    <xdr:row>52</xdr:row>
                    <xdr:rowOff>10160</xdr:rowOff>
                  </to>
                </anchor>
              </controlPr>
            </control>
          </mc:Choice>
        </mc:AlternateContent>
        <mc:AlternateContent>
          <mc:Choice xmlns:x14="http://schemas.microsoft.com/office/spreadsheetml/2009/9/main" Requires="x14">
            <control shapeId="138514" r:id="rId57" name="チェック 13586">
              <controlPr defaultSize="0" autoFill="0" autoLine="0" autoPict="0">
                <anchor moveWithCells="1">
                  <from xmlns:xdr="http://schemas.openxmlformats.org/drawingml/2006/spreadsheetDrawing">
                    <xdr:col>12</xdr:col>
                    <xdr:colOff>190500</xdr:colOff>
                    <xdr:row>52</xdr:row>
                    <xdr:rowOff>10160</xdr:rowOff>
                  </from>
                  <to xmlns:xdr="http://schemas.openxmlformats.org/drawingml/2006/spreadsheetDrawing">
                    <xdr:col>13</xdr:col>
                    <xdr:colOff>161925</xdr:colOff>
                    <xdr:row>53</xdr:row>
                    <xdr:rowOff>10160</xdr:rowOff>
                  </to>
                </anchor>
              </controlPr>
            </control>
          </mc:Choice>
        </mc:AlternateContent>
        <mc:AlternateContent>
          <mc:Choice xmlns:x14="http://schemas.microsoft.com/office/spreadsheetml/2009/9/main" Requires="x14">
            <control shapeId="138515" r:id="rId58" name="チェック 13587">
              <controlPr defaultSize="0" autoFill="0" autoLine="0" autoPict="0">
                <anchor moveWithCells="1">
                  <from xmlns:xdr="http://schemas.openxmlformats.org/drawingml/2006/spreadsheetDrawing">
                    <xdr:col>12</xdr:col>
                    <xdr:colOff>180975</xdr:colOff>
                    <xdr:row>46</xdr:row>
                    <xdr:rowOff>10160</xdr:rowOff>
                  </from>
                  <to xmlns:xdr="http://schemas.openxmlformats.org/drawingml/2006/spreadsheetDrawing">
                    <xdr:col>13</xdr:col>
                    <xdr:colOff>152400</xdr:colOff>
                    <xdr:row>47</xdr:row>
                    <xdr:rowOff>10160</xdr:rowOff>
                  </to>
                </anchor>
              </controlPr>
            </control>
          </mc:Choice>
        </mc:AlternateContent>
        <mc:AlternateContent>
          <mc:Choice xmlns:x14="http://schemas.microsoft.com/office/spreadsheetml/2009/9/main" Requires="x14">
            <control shapeId="138516" r:id="rId59" name="チェック 13588">
              <controlPr defaultSize="0" autoFill="0" autoLine="0" autoPict="0">
                <anchor moveWithCells="1">
                  <from xmlns:xdr="http://schemas.openxmlformats.org/drawingml/2006/spreadsheetDrawing">
                    <xdr:col>12</xdr:col>
                    <xdr:colOff>180975</xdr:colOff>
                    <xdr:row>47</xdr:row>
                    <xdr:rowOff>10160</xdr:rowOff>
                  </from>
                  <to xmlns:xdr="http://schemas.openxmlformats.org/drawingml/2006/spreadsheetDrawing">
                    <xdr:col>13</xdr:col>
                    <xdr:colOff>152400</xdr:colOff>
                    <xdr:row>48</xdr:row>
                    <xdr:rowOff>10160</xdr:rowOff>
                  </to>
                </anchor>
              </controlPr>
            </control>
          </mc:Choice>
        </mc:AlternateContent>
        <mc:AlternateContent>
          <mc:Choice xmlns:x14="http://schemas.microsoft.com/office/spreadsheetml/2009/9/main" Requires="x14">
            <control shapeId="138517" r:id="rId60" name="チェック 13589">
              <controlPr defaultSize="0" autoFill="0" autoLine="0" autoPict="0">
                <anchor moveWithCells="1">
                  <from xmlns:xdr="http://schemas.openxmlformats.org/drawingml/2006/spreadsheetDrawing">
                    <xdr:col>12</xdr:col>
                    <xdr:colOff>57150</xdr:colOff>
                    <xdr:row>36</xdr:row>
                    <xdr:rowOff>0</xdr:rowOff>
                  </from>
                  <to xmlns:xdr="http://schemas.openxmlformats.org/drawingml/2006/spreadsheetDrawing">
                    <xdr:col>13</xdr:col>
                    <xdr:colOff>19050</xdr:colOff>
                    <xdr:row>37</xdr:row>
                    <xdr:rowOff>0</xdr:rowOff>
                  </to>
                </anchor>
              </controlPr>
            </control>
          </mc:Choice>
        </mc:AlternateContent>
        <mc:AlternateContent>
          <mc:Choice xmlns:x14="http://schemas.microsoft.com/office/spreadsheetml/2009/9/main" Requires="x14">
            <control shapeId="138518" r:id="rId61" name="チェック 13590">
              <controlPr defaultSize="0" autoFill="0" autoLine="0" autoPict="0">
                <anchor moveWithCells="1">
                  <from xmlns:xdr="http://schemas.openxmlformats.org/drawingml/2006/spreadsheetDrawing">
                    <xdr:col>21</xdr:col>
                    <xdr:colOff>95250</xdr:colOff>
                    <xdr:row>49</xdr:row>
                    <xdr:rowOff>10160</xdr:rowOff>
                  </from>
                  <to xmlns:xdr="http://schemas.openxmlformats.org/drawingml/2006/spreadsheetDrawing">
                    <xdr:col>22</xdr:col>
                    <xdr:colOff>66675</xdr:colOff>
                    <xdr:row>50</xdr:row>
                    <xdr:rowOff>10160</xdr:rowOff>
                  </to>
                </anchor>
              </controlPr>
            </control>
          </mc:Choice>
        </mc:AlternateContent>
        <mc:AlternateContent>
          <mc:Choice xmlns:x14="http://schemas.microsoft.com/office/spreadsheetml/2009/9/main" Requires="x14">
            <control shapeId="138520" r:id="rId62" name="チェック 13592">
              <controlPr defaultSize="0" autoFill="0" autoLine="0" autoPict="0">
                <anchor moveWithCells="1">
                  <from xmlns:xdr="http://schemas.openxmlformats.org/drawingml/2006/spreadsheetDrawing">
                    <xdr:col>21</xdr:col>
                    <xdr:colOff>95250</xdr:colOff>
                    <xdr:row>50</xdr:row>
                    <xdr:rowOff>10160</xdr:rowOff>
                  </from>
                  <to xmlns:xdr="http://schemas.openxmlformats.org/drawingml/2006/spreadsheetDrawing">
                    <xdr:col>22</xdr:col>
                    <xdr:colOff>66675</xdr:colOff>
                    <xdr:row>51</xdr:row>
                    <xdr:rowOff>10160</xdr:rowOff>
                  </to>
                </anchor>
              </controlPr>
            </control>
          </mc:Choice>
        </mc:AlternateContent>
        <mc:AlternateContent>
          <mc:Choice xmlns:x14="http://schemas.microsoft.com/office/spreadsheetml/2009/9/main" Requires="x14">
            <control shapeId="138522" r:id="rId63" name="チェック 13594">
              <controlPr defaultSize="0" autoFill="0" autoLine="0" autoPict="0">
                <anchor moveWithCells="1">
                  <from xmlns:xdr="http://schemas.openxmlformats.org/drawingml/2006/spreadsheetDrawing">
                    <xdr:col>21</xdr:col>
                    <xdr:colOff>95250</xdr:colOff>
                    <xdr:row>51</xdr:row>
                    <xdr:rowOff>10160</xdr:rowOff>
                  </from>
                  <to xmlns:xdr="http://schemas.openxmlformats.org/drawingml/2006/spreadsheetDrawing">
                    <xdr:col>22</xdr:col>
                    <xdr:colOff>66675</xdr:colOff>
                    <xdr:row>52</xdr:row>
                    <xdr:rowOff>10160</xdr:rowOff>
                  </to>
                </anchor>
              </controlPr>
            </control>
          </mc:Choice>
        </mc:AlternateContent>
        <mc:AlternateContent>
          <mc:Choice xmlns:x14="http://schemas.microsoft.com/office/spreadsheetml/2009/9/main" Requires="x14">
            <control shapeId="138523" r:id="rId64" name="チェック 13595">
              <controlPr defaultSize="0" autoFill="0" autoLine="0" autoPict="0">
                <anchor moveWithCells="1">
                  <from xmlns:xdr="http://schemas.openxmlformats.org/drawingml/2006/spreadsheetDrawing">
                    <xdr:col>21</xdr:col>
                    <xdr:colOff>95250</xdr:colOff>
                    <xdr:row>52</xdr:row>
                    <xdr:rowOff>19050</xdr:rowOff>
                  </from>
                  <to xmlns:xdr="http://schemas.openxmlformats.org/drawingml/2006/spreadsheetDrawing">
                    <xdr:col>22</xdr:col>
                    <xdr:colOff>66675</xdr:colOff>
                    <xdr:row>53</xdr:row>
                    <xdr:rowOff>19050</xdr:rowOff>
                  </to>
                </anchor>
              </controlPr>
            </control>
          </mc:Choice>
        </mc:AlternateContent>
        <mc:AlternateContent>
          <mc:Choice xmlns:x14="http://schemas.microsoft.com/office/spreadsheetml/2009/9/main" Requires="x14">
            <control shapeId="138525" r:id="rId65" name="チェック 13597">
              <controlPr defaultSize="0" autoFill="0" autoLine="0" autoPict="0">
                <anchor moveWithCells="1">
                  <from xmlns:xdr="http://schemas.openxmlformats.org/drawingml/2006/spreadsheetDrawing">
                    <xdr:col>24</xdr:col>
                    <xdr:colOff>95250</xdr:colOff>
                    <xdr:row>51</xdr:row>
                    <xdr:rowOff>10160</xdr:rowOff>
                  </from>
                  <to xmlns:xdr="http://schemas.openxmlformats.org/drawingml/2006/spreadsheetDrawing">
                    <xdr:col>25</xdr:col>
                    <xdr:colOff>66675</xdr:colOff>
                    <xdr:row>52</xdr:row>
                    <xdr:rowOff>10160</xdr:rowOff>
                  </to>
                </anchor>
              </controlPr>
            </control>
          </mc:Choice>
        </mc:AlternateContent>
        <mc:AlternateContent>
          <mc:Choice xmlns:x14="http://schemas.microsoft.com/office/spreadsheetml/2009/9/main" Requires="x14">
            <control shapeId="138526" r:id="rId66" name="チェック 13598">
              <controlPr defaultSize="0" autoFill="0" autoLine="0" autoPict="0">
                <anchor moveWithCells="1">
                  <from xmlns:xdr="http://schemas.openxmlformats.org/drawingml/2006/spreadsheetDrawing">
                    <xdr:col>24</xdr:col>
                    <xdr:colOff>95250</xdr:colOff>
                    <xdr:row>52</xdr:row>
                    <xdr:rowOff>19050</xdr:rowOff>
                  </from>
                  <to xmlns:xdr="http://schemas.openxmlformats.org/drawingml/2006/spreadsheetDrawing">
                    <xdr:col>25</xdr:col>
                    <xdr:colOff>66675</xdr:colOff>
                    <xdr:row>53</xdr:row>
                    <xdr:rowOff>19050</xdr:rowOff>
                  </to>
                </anchor>
              </controlPr>
            </control>
          </mc:Choice>
        </mc:AlternateContent>
        <mc:AlternateContent>
          <mc:Choice xmlns:x14="http://schemas.microsoft.com/office/spreadsheetml/2009/9/main" Requires="x14">
            <control shapeId="138527" r:id="rId67" name="チェック 13599">
              <controlPr defaultSize="0" autoFill="0" autoLine="0" autoPict="0">
                <anchor moveWithCells="1">
                  <from xmlns:xdr="http://schemas.openxmlformats.org/drawingml/2006/spreadsheetDrawing">
                    <xdr:col>6</xdr:col>
                    <xdr:colOff>85725</xdr:colOff>
                    <xdr:row>17</xdr:row>
                    <xdr:rowOff>10160</xdr:rowOff>
                  </from>
                  <to xmlns:xdr="http://schemas.openxmlformats.org/drawingml/2006/spreadsheetDrawing">
                    <xdr:col>7</xdr:col>
                    <xdr:colOff>19050</xdr:colOff>
                    <xdr:row>18</xdr:row>
                    <xdr:rowOff>28575</xdr:rowOff>
                  </to>
                </anchor>
              </controlPr>
            </control>
          </mc:Choice>
        </mc:AlternateContent>
        <mc:AlternateContent>
          <mc:Choice xmlns:x14="http://schemas.microsoft.com/office/spreadsheetml/2009/9/main" Requires="x14">
            <control shapeId="138528" r:id="rId68" name="チェック 13600">
              <controlPr defaultSize="0" autoFill="0" autoLine="0" autoPict="0">
                <anchor moveWithCells="1">
                  <from xmlns:xdr="http://schemas.openxmlformats.org/drawingml/2006/spreadsheetDrawing">
                    <xdr:col>12</xdr:col>
                    <xdr:colOff>57150</xdr:colOff>
                    <xdr:row>17</xdr:row>
                    <xdr:rowOff>0</xdr:rowOff>
                  </from>
                  <to xmlns:xdr="http://schemas.openxmlformats.org/drawingml/2006/spreadsheetDrawing">
                    <xdr:col>12</xdr:col>
                    <xdr:colOff>276225</xdr:colOff>
                    <xdr:row>18</xdr:row>
                    <xdr:rowOff>19050</xdr:rowOff>
                  </to>
                </anchor>
              </controlPr>
            </control>
          </mc:Choice>
        </mc:AlternateContent>
        <mc:AlternateContent>
          <mc:Choice xmlns:x14="http://schemas.microsoft.com/office/spreadsheetml/2009/9/main" Requires="x14">
            <control shapeId="138529" r:id="rId69" name="チェック 13601">
              <controlPr defaultSize="0" autoFill="0" autoLine="0" autoPict="0">
                <anchor moveWithCells="1">
                  <from xmlns:xdr="http://schemas.openxmlformats.org/drawingml/2006/spreadsheetDrawing">
                    <xdr:col>6</xdr:col>
                    <xdr:colOff>85725</xdr:colOff>
                    <xdr:row>18</xdr:row>
                    <xdr:rowOff>180975</xdr:rowOff>
                  </from>
                  <to xmlns:xdr="http://schemas.openxmlformats.org/drawingml/2006/spreadsheetDrawing">
                    <xdr:col>7</xdr:col>
                    <xdr:colOff>57150</xdr:colOff>
                    <xdr:row>20</xdr:row>
                    <xdr:rowOff>38100</xdr:rowOff>
                  </to>
                </anchor>
              </controlPr>
            </control>
          </mc:Choice>
        </mc:AlternateContent>
        <mc:AlternateContent>
          <mc:Choice xmlns:x14="http://schemas.microsoft.com/office/spreadsheetml/2009/9/main" Requires="x14">
            <control shapeId="138530" r:id="rId70" name="チェック 13602">
              <controlPr defaultSize="0" autoFill="0" autoLine="0" autoPict="0">
                <anchor moveWithCells="1">
                  <from xmlns:xdr="http://schemas.openxmlformats.org/drawingml/2006/spreadsheetDrawing">
                    <xdr:col>16</xdr:col>
                    <xdr:colOff>57150</xdr:colOff>
                    <xdr:row>18</xdr:row>
                    <xdr:rowOff>190500</xdr:rowOff>
                  </from>
                  <to xmlns:xdr="http://schemas.openxmlformats.org/drawingml/2006/spreadsheetDrawing">
                    <xdr:col>17</xdr:col>
                    <xdr:colOff>28575</xdr:colOff>
                    <xdr:row>20</xdr:row>
                    <xdr:rowOff>47625</xdr:rowOff>
                  </to>
                </anchor>
              </controlPr>
            </control>
          </mc:Choice>
        </mc:AlternateContent>
        <mc:AlternateContent>
          <mc:Choice xmlns:x14="http://schemas.microsoft.com/office/spreadsheetml/2009/9/main" Requires="x14">
            <control shapeId="138531" r:id="rId71" name="チェック 13603">
              <controlPr defaultSize="0" autoFill="0" autoLine="0" autoPict="0">
                <anchor moveWithCells="1">
                  <from xmlns:xdr="http://schemas.openxmlformats.org/drawingml/2006/spreadsheetDrawing">
                    <xdr:col>6</xdr:col>
                    <xdr:colOff>85725</xdr:colOff>
                    <xdr:row>18</xdr:row>
                    <xdr:rowOff>10160</xdr:rowOff>
                  </from>
                  <to xmlns:xdr="http://schemas.openxmlformats.org/drawingml/2006/spreadsheetDrawing">
                    <xdr:col>7</xdr:col>
                    <xdr:colOff>9525</xdr:colOff>
                    <xdr:row>19</xdr:row>
                    <xdr:rowOff>0</xdr:rowOff>
                  </to>
                </anchor>
              </controlPr>
            </control>
          </mc:Choice>
        </mc:AlternateContent>
        <mc:AlternateContent>
          <mc:Choice xmlns:x14="http://schemas.microsoft.com/office/spreadsheetml/2009/9/main" Requires="x14">
            <control shapeId="138538" r:id="rId72" name="チェック 13610">
              <controlPr defaultSize="0" autoFill="0" autoLine="0" autoPict="0">
                <anchor moveWithCells="1">
                  <from xmlns:xdr="http://schemas.openxmlformats.org/drawingml/2006/spreadsheetDrawing">
                    <xdr:col>15</xdr:col>
                    <xdr:colOff>95250</xdr:colOff>
                    <xdr:row>41</xdr:row>
                    <xdr:rowOff>19050</xdr:rowOff>
                  </from>
                  <to xmlns:xdr="http://schemas.openxmlformats.org/drawingml/2006/spreadsheetDrawing">
                    <xdr:col>16</xdr:col>
                    <xdr:colOff>38100</xdr:colOff>
                    <xdr:row>42</xdr:row>
                    <xdr:rowOff>0</xdr:rowOff>
                  </to>
                </anchor>
              </controlPr>
            </control>
          </mc:Choice>
        </mc:AlternateContent>
        <mc:AlternateContent>
          <mc:Choice xmlns:x14="http://schemas.microsoft.com/office/spreadsheetml/2009/9/main" Requires="x14">
            <control shapeId="138539" r:id="rId73" name="チェック 13611">
              <controlPr defaultSize="0" autoFill="0" autoLine="0" autoPict="0">
                <anchor moveWithCells="1">
                  <from xmlns:xdr="http://schemas.openxmlformats.org/drawingml/2006/spreadsheetDrawing">
                    <xdr:col>19</xdr:col>
                    <xdr:colOff>66675</xdr:colOff>
                    <xdr:row>41</xdr:row>
                    <xdr:rowOff>19050</xdr:rowOff>
                  </from>
                  <to xmlns:xdr="http://schemas.openxmlformats.org/drawingml/2006/spreadsheetDrawing">
                    <xdr:col>20</xdr:col>
                    <xdr:colOff>9525</xdr:colOff>
                    <xdr:row>42</xdr:row>
                    <xdr:rowOff>0</xdr:rowOff>
                  </to>
                </anchor>
              </controlPr>
            </control>
          </mc:Choice>
        </mc:AlternateContent>
        <mc:AlternateContent>
          <mc:Choice xmlns:x14="http://schemas.microsoft.com/office/spreadsheetml/2009/9/main" Requires="x14">
            <control shapeId="138540" r:id="rId74" name="チェック 13612">
              <controlPr defaultSize="0" autoFill="0" autoLine="0" autoPict="0">
                <anchor moveWithCells="1">
                  <from xmlns:xdr="http://schemas.openxmlformats.org/drawingml/2006/spreadsheetDrawing">
                    <xdr:col>10</xdr:col>
                    <xdr:colOff>57150</xdr:colOff>
                    <xdr:row>41</xdr:row>
                    <xdr:rowOff>19050</xdr:rowOff>
                  </from>
                  <to xmlns:xdr="http://schemas.openxmlformats.org/drawingml/2006/spreadsheetDrawing">
                    <xdr:col>11</xdr:col>
                    <xdr:colOff>47625</xdr:colOff>
                    <xdr:row>41</xdr:row>
                    <xdr:rowOff>190500</xdr:rowOff>
                  </to>
                </anchor>
              </controlPr>
            </control>
          </mc:Choice>
        </mc:AlternateContent>
        <mc:AlternateContent>
          <mc:Choice xmlns:x14="http://schemas.microsoft.com/office/spreadsheetml/2009/9/main" Requires="x14">
            <control shapeId="138541" r:id="rId75" name="チェック 13613">
              <controlPr defaultSize="0" autoFill="0" autoLine="0" autoPict="0">
                <anchor moveWithCells="1">
                  <from xmlns:xdr="http://schemas.openxmlformats.org/drawingml/2006/spreadsheetDrawing">
                    <xdr:col>10</xdr:col>
                    <xdr:colOff>57150</xdr:colOff>
                    <xdr:row>42</xdr:row>
                    <xdr:rowOff>38100</xdr:rowOff>
                  </from>
                  <to xmlns:xdr="http://schemas.openxmlformats.org/drawingml/2006/spreadsheetDrawing">
                    <xdr:col>11</xdr:col>
                    <xdr:colOff>57150</xdr:colOff>
                    <xdr:row>42</xdr:row>
                    <xdr:rowOff>171450</xdr:rowOff>
                  </to>
                </anchor>
              </controlPr>
            </control>
          </mc:Choice>
        </mc:AlternateContent>
        <mc:AlternateContent>
          <mc:Choice xmlns:x14="http://schemas.microsoft.com/office/spreadsheetml/2009/9/main" Requires="x14">
            <control shapeId="138542" r:id="rId76" name="チェック 13614">
              <controlPr defaultSize="0" autoFill="0" autoLine="0" autoPict="0">
                <anchor moveWithCells="1">
                  <from xmlns:xdr="http://schemas.openxmlformats.org/drawingml/2006/spreadsheetDrawing">
                    <xdr:col>19</xdr:col>
                    <xdr:colOff>66675</xdr:colOff>
                    <xdr:row>42</xdr:row>
                    <xdr:rowOff>10160</xdr:rowOff>
                  </from>
                  <to xmlns:xdr="http://schemas.openxmlformats.org/drawingml/2006/spreadsheetDrawing">
                    <xdr:col>20</xdr:col>
                    <xdr:colOff>19050</xdr:colOff>
                    <xdr:row>42</xdr:row>
                    <xdr:rowOff>199390</xdr:rowOff>
                  </to>
                </anchor>
              </controlPr>
            </control>
          </mc:Choice>
        </mc:AlternateContent>
        <mc:AlternateContent>
          <mc:Choice xmlns:x14="http://schemas.microsoft.com/office/spreadsheetml/2009/9/main" Requires="x14">
            <control shapeId="138543" r:id="rId77" name="チェック 13615">
              <controlPr defaultSize="0" autoFill="0" autoLine="0" autoPict="0">
                <anchor moveWithCells="1">
                  <from xmlns:xdr="http://schemas.openxmlformats.org/drawingml/2006/spreadsheetDrawing">
                    <xdr:col>10</xdr:col>
                    <xdr:colOff>57150</xdr:colOff>
                    <xdr:row>43</xdr:row>
                    <xdr:rowOff>38100</xdr:rowOff>
                  </from>
                  <to xmlns:xdr="http://schemas.openxmlformats.org/drawingml/2006/spreadsheetDrawing">
                    <xdr:col>11</xdr:col>
                    <xdr:colOff>57150</xdr:colOff>
                    <xdr:row>43</xdr:row>
                    <xdr:rowOff>171450</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dimension ref="A1:BW44"/>
  <sheetViews>
    <sheetView showGridLines="0" view="pageBreakPreview" zoomScaleNormal="85" zoomScaleSheetLayoutView="100" workbookViewId="0">
      <selection activeCell="B1" sqref="B1"/>
    </sheetView>
  </sheetViews>
  <sheetFormatPr defaultRowHeight="14.25"/>
  <cols>
    <col min="1" max="1" width="2" customWidth="1"/>
    <col min="2" max="25" width="2.25" style="5" customWidth="1"/>
    <col min="26" max="27" width="2.25" style="804" customWidth="1"/>
    <col min="28" max="28" width="2.25" style="155" customWidth="1"/>
    <col min="29" max="29" width="2.625" style="155" customWidth="1"/>
    <col min="30" max="30" width="2.25" style="155" customWidth="1"/>
    <col min="31" max="31" width="2.625" style="155" customWidth="1"/>
    <col min="32" max="32" width="2.25" style="155" customWidth="1"/>
    <col min="33" max="33" width="2.625" style="155" customWidth="1"/>
    <col min="34" max="34" width="2.25" style="155" customWidth="1"/>
    <col min="35" max="35" width="2.625" style="155" customWidth="1"/>
    <col min="36" max="36" width="2.25" style="155" customWidth="1"/>
    <col min="37" max="37" width="2.625" style="155" customWidth="1"/>
    <col min="38" max="40" width="2.25" style="155" customWidth="1"/>
    <col min="41" max="57" width="4.5" customWidth="1"/>
  </cols>
  <sheetData>
    <row r="1" spans="1:75" ht="13.5">
      <c r="B1" s="156" t="s">
        <v>469</v>
      </c>
      <c r="C1" s="27"/>
      <c r="D1" s="27"/>
      <c r="E1" s="27"/>
      <c r="F1" s="27"/>
      <c r="G1" s="27"/>
      <c r="H1" s="27"/>
      <c r="I1" s="27"/>
      <c r="J1" s="27"/>
      <c r="K1" s="27"/>
      <c r="L1" s="27"/>
      <c r="M1" s="27"/>
      <c r="N1" s="27"/>
      <c r="O1" s="27"/>
      <c r="P1" s="27"/>
      <c r="Q1" s="27"/>
      <c r="R1" s="27"/>
      <c r="S1" s="27"/>
      <c r="T1" s="27"/>
      <c r="U1" s="27"/>
      <c r="V1" s="27"/>
      <c r="W1" s="27"/>
      <c r="X1" s="27"/>
      <c r="Y1" s="27"/>
      <c r="Z1" s="897"/>
      <c r="AA1" s="897"/>
      <c r="AB1" s="10"/>
      <c r="AC1" s="10"/>
      <c r="AD1" s="10"/>
      <c r="AE1" s="10"/>
      <c r="AF1" s="10"/>
      <c r="AG1" s="10"/>
      <c r="AH1" s="10"/>
      <c r="AI1" s="10"/>
      <c r="AJ1" s="10"/>
      <c r="AK1" s="918" t="s">
        <v>504</v>
      </c>
      <c r="AL1" s="27"/>
      <c r="AM1" s="27"/>
      <c r="AN1" s="27"/>
    </row>
    <row r="2" spans="1:75" ht="13.5">
      <c r="B2" s="27"/>
      <c r="C2" s="27"/>
      <c r="D2" s="27"/>
      <c r="E2" s="27"/>
      <c r="F2" s="27"/>
      <c r="G2" s="27"/>
      <c r="H2" s="27"/>
      <c r="I2" s="27"/>
      <c r="J2" s="27"/>
      <c r="K2" s="27"/>
      <c r="L2" s="27"/>
      <c r="M2" s="27"/>
      <c r="N2" s="27"/>
      <c r="O2" s="27"/>
      <c r="P2" s="27"/>
      <c r="Q2" s="27"/>
      <c r="R2" s="27"/>
      <c r="S2" s="27"/>
      <c r="T2" s="27"/>
      <c r="U2" s="27"/>
      <c r="V2" s="27"/>
      <c r="W2" s="27"/>
      <c r="X2" s="27"/>
      <c r="Y2" s="27"/>
      <c r="Z2" s="897"/>
      <c r="AA2" s="897"/>
      <c r="AB2" s="10"/>
      <c r="AC2" s="10"/>
      <c r="AD2" s="10"/>
      <c r="AE2" s="10"/>
      <c r="AF2" s="10"/>
      <c r="AG2" s="10"/>
      <c r="AH2" s="10"/>
      <c r="AI2" s="10"/>
      <c r="AJ2" s="10"/>
      <c r="AK2" s="918"/>
      <c r="AL2" s="27"/>
      <c r="AM2" s="27"/>
      <c r="AN2" s="27"/>
    </row>
    <row r="3" spans="1:75" ht="18" customHeight="1">
      <c r="B3" s="27" t="s">
        <v>521</v>
      </c>
      <c r="C3" s="27"/>
      <c r="D3" s="27"/>
      <c r="E3" s="27"/>
      <c r="F3" s="27"/>
      <c r="G3" s="27"/>
      <c r="H3" s="27"/>
      <c r="I3" s="27"/>
      <c r="J3" s="156"/>
      <c r="K3" s="156"/>
      <c r="L3" s="156"/>
      <c r="M3" s="156"/>
      <c r="N3" s="156"/>
      <c r="O3" s="156"/>
      <c r="P3" s="156"/>
      <c r="Q3" s="156"/>
      <c r="R3" s="156"/>
      <c r="S3" s="156"/>
      <c r="T3" s="156"/>
      <c r="U3" s="156"/>
      <c r="V3" s="890"/>
      <c r="W3" s="890"/>
      <c r="X3" s="890"/>
      <c r="Y3" s="890"/>
      <c r="Z3" s="890"/>
      <c r="AA3" s="890"/>
      <c r="AB3" s="890"/>
      <c r="AC3" s="890"/>
      <c r="AD3" s="890"/>
      <c r="AE3" s="890"/>
      <c r="AF3" s="890"/>
      <c r="AG3" s="890"/>
      <c r="AH3" s="890"/>
      <c r="AI3" s="890"/>
      <c r="AJ3" s="890"/>
      <c r="AK3" s="890"/>
      <c r="AL3" s="890"/>
      <c r="AM3" s="890"/>
      <c r="AN3" s="890"/>
      <c r="BP3" s="559" t="s">
        <v>474</v>
      </c>
    </row>
    <row r="4" spans="1:75" ht="18" customHeight="1">
      <c r="A4" s="805"/>
      <c r="B4" s="806" t="s">
        <v>243</v>
      </c>
      <c r="C4" s="820"/>
      <c r="D4" s="820"/>
      <c r="E4" s="820"/>
      <c r="F4" s="820"/>
      <c r="G4" s="820"/>
      <c r="H4" s="820"/>
      <c r="I4" s="820"/>
      <c r="J4" s="820"/>
      <c r="K4" s="838"/>
      <c r="L4" s="845" t="s">
        <v>100</v>
      </c>
      <c r="M4" s="820"/>
      <c r="N4" s="820"/>
      <c r="O4" s="838"/>
      <c r="P4" s="845" t="s">
        <v>42</v>
      </c>
      <c r="Q4" s="820"/>
      <c r="R4" s="820"/>
      <c r="S4" s="838"/>
      <c r="T4" s="845" t="s">
        <v>89</v>
      </c>
      <c r="U4" s="820"/>
      <c r="V4" s="820"/>
      <c r="W4" s="891"/>
      <c r="X4" s="27"/>
      <c r="Y4" s="898" t="s">
        <v>179</v>
      </c>
      <c r="Z4" s="902"/>
      <c r="AA4" s="902"/>
      <c r="AB4" s="902"/>
      <c r="AC4" s="902"/>
      <c r="AD4" s="902"/>
      <c r="AE4" s="902"/>
      <c r="AF4" s="902"/>
      <c r="AG4" s="902"/>
      <c r="AH4" s="914"/>
      <c r="AI4" s="10"/>
      <c r="AJ4" s="10"/>
      <c r="AK4" s="10"/>
      <c r="AL4" s="10"/>
      <c r="AM4" s="10"/>
      <c r="AN4" s="10"/>
      <c r="BP4" s="560" t="s">
        <v>476</v>
      </c>
      <c r="BQ4" s="566" t="s">
        <v>477</v>
      </c>
      <c r="BR4" s="929"/>
      <c r="BS4" s="560" t="s">
        <v>228</v>
      </c>
      <c r="BT4" s="560" t="s">
        <v>481</v>
      </c>
      <c r="BU4" s="929" t="s">
        <v>482</v>
      </c>
      <c r="BV4" s="560" t="s">
        <v>87</v>
      </c>
      <c r="BW4" s="576" t="s">
        <v>240</v>
      </c>
    </row>
    <row r="5" spans="1:75" ht="18" customHeight="1">
      <c r="A5" s="805"/>
      <c r="B5" s="807" t="s">
        <v>519</v>
      </c>
      <c r="C5" s="821"/>
      <c r="D5" s="821"/>
      <c r="E5" s="821"/>
      <c r="F5" s="821"/>
      <c r="G5" s="833" t="s">
        <v>508</v>
      </c>
      <c r="H5" s="833"/>
      <c r="I5" s="833"/>
      <c r="J5" s="833"/>
      <c r="K5" s="833"/>
      <c r="L5" s="846"/>
      <c r="M5" s="855"/>
      <c r="N5" s="855"/>
      <c r="O5" s="868" t="s">
        <v>131</v>
      </c>
      <c r="P5" s="846"/>
      <c r="Q5" s="855"/>
      <c r="R5" s="855"/>
      <c r="S5" s="882" t="s">
        <v>131</v>
      </c>
      <c r="T5" s="846"/>
      <c r="U5" s="855"/>
      <c r="V5" s="855"/>
      <c r="W5" s="892" t="s">
        <v>131</v>
      </c>
      <c r="X5" s="27"/>
      <c r="Y5" s="899" t="s">
        <v>187</v>
      </c>
      <c r="Z5" s="26"/>
      <c r="AA5" s="26"/>
      <c r="AB5" s="26"/>
      <c r="AC5" s="26"/>
      <c r="AD5" s="907"/>
      <c r="AE5" s="908"/>
      <c r="AF5" s="912"/>
      <c r="AG5" s="912"/>
      <c r="AH5" s="915" t="s">
        <v>131</v>
      </c>
      <c r="AI5" s="10"/>
      <c r="AJ5" s="10"/>
      <c r="AK5" s="10"/>
      <c r="AL5" s="10"/>
      <c r="AM5" s="10"/>
      <c r="AN5" s="10"/>
      <c r="BP5" s="796" t="s">
        <v>129</v>
      </c>
      <c r="BQ5" s="796" t="s">
        <v>611</v>
      </c>
      <c r="BR5" s="796"/>
      <c r="BS5" s="932" t="s">
        <v>612</v>
      </c>
      <c r="BT5" s="801">
        <f>MAX(L13,P13,T13)</f>
        <v>0</v>
      </c>
      <c r="BU5" s="934"/>
      <c r="BV5" s="796" t="str">
        <f>IF(BT5="","",IF(OR(BT5&gt;=100,BT6&gt;=250),"特定",IF(OR(BT5&gt;=50,BT6&gt;=100),"多数","その他")))</f>
        <v>その他</v>
      </c>
      <c r="BW5" s="934"/>
    </row>
    <row r="6" spans="1:75" ht="19.5" customHeight="1">
      <c r="A6" s="805"/>
      <c r="B6" s="808" t="s">
        <v>285</v>
      </c>
      <c r="C6" s="822"/>
      <c r="D6" s="822"/>
      <c r="E6" s="822"/>
      <c r="F6" s="822"/>
      <c r="G6" s="834" t="s">
        <v>516</v>
      </c>
      <c r="H6" s="834"/>
      <c r="I6" s="834"/>
      <c r="J6" s="834"/>
      <c r="K6" s="834"/>
      <c r="L6" s="847"/>
      <c r="M6" s="856"/>
      <c r="N6" s="856"/>
      <c r="O6" s="869" t="s">
        <v>131</v>
      </c>
      <c r="P6" s="847"/>
      <c r="Q6" s="856"/>
      <c r="R6" s="856"/>
      <c r="S6" s="883" t="s">
        <v>131</v>
      </c>
      <c r="T6" s="847"/>
      <c r="U6" s="856"/>
      <c r="V6" s="856"/>
      <c r="W6" s="893" t="s">
        <v>131</v>
      </c>
      <c r="X6" s="27"/>
      <c r="Y6" s="900"/>
      <c r="Z6" s="631"/>
      <c r="AA6" s="631"/>
      <c r="AB6" s="631"/>
      <c r="AC6" s="631"/>
      <c r="AD6" s="191"/>
      <c r="AE6" s="909"/>
      <c r="AF6" s="913"/>
      <c r="AG6" s="913"/>
      <c r="AH6" s="916"/>
      <c r="AI6" s="10"/>
      <c r="AJ6" s="10"/>
      <c r="AK6" s="10"/>
      <c r="AL6" s="10"/>
      <c r="AM6" s="10"/>
      <c r="AN6" s="10"/>
      <c r="BP6" s="798"/>
      <c r="BQ6" s="798"/>
      <c r="BR6" s="798"/>
      <c r="BS6" s="932" t="s">
        <v>613</v>
      </c>
      <c r="BT6" s="801">
        <f>SUM(L13,P13,T13)</f>
        <v>0</v>
      </c>
      <c r="BU6" s="798"/>
      <c r="BV6" s="798"/>
      <c r="BW6" s="798"/>
    </row>
    <row r="7" spans="1:75" ht="19.5" customHeight="1">
      <c r="A7" s="805"/>
      <c r="B7" s="808" t="s">
        <v>217</v>
      </c>
      <c r="C7" s="822"/>
      <c r="D7" s="822"/>
      <c r="E7" s="822"/>
      <c r="F7" s="822"/>
      <c r="G7" s="834" t="s">
        <v>516</v>
      </c>
      <c r="H7" s="834"/>
      <c r="I7" s="834"/>
      <c r="J7" s="834"/>
      <c r="K7" s="834"/>
      <c r="L7" s="847"/>
      <c r="M7" s="856"/>
      <c r="N7" s="856"/>
      <c r="O7" s="869" t="s">
        <v>131</v>
      </c>
      <c r="P7" s="847"/>
      <c r="Q7" s="856"/>
      <c r="R7" s="856"/>
      <c r="S7" s="883" t="s">
        <v>131</v>
      </c>
      <c r="T7" s="847"/>
      <c r="U7" s="856"/>
      <c r="V7" s="856"/>
      <c r="W7" s="893" t="s">
        <v>131</v>
      </c>
      <c r="X7" s="27"/>
      <c r="Y7" s="27"/>
      <c r="Z7" s="897"/>
      <c r="AA7" s="897"/>
      <c r="AB7" s="10"/>
      <c r="AC7" s="10"/>
      <c r="AD7" s="10"/>
      <c r="AE7" s="10"/>
      <c r="AF7" s="10"/>
      <c r="AG7" s="10"/>
      <c r="AH7" s="10"/>
      <c r="AI7" s="10"/>
      <c r="AJ7" s="10"/>
      <c r="AK7" s="10"/>
      <c r="AL7" s="10"/>
      <c r="AM7" s="10"/>
      <c r="AN7" s="10"/>
      <c r="BP7" s="800"/>
      <c r="BQ7" s="800"/>
      <c r="BR7" s="800"/>
      <c r="BS7" s="800"/>
      <c r="BT7" s="933"/>
      <c r="BU7" s="800"/>
      <c r="BV7" s="933"/>
      <c r="BW7" s="800"/>
    </row>
    <row r="8" spans="1:75" ht="19.5" customHeight="1">
      <c r="A8" s="805"/>
      <c r="B8" s="808" t="s">
        <v>509</v>
      </c>
      <c r="C8" s="822"/>
      <c r="D8" s="822"/>
      <c r="E8" s="822"/>
      <c r="F8" s="822"/>
      <c r="G8" s="834" t="s">
        <v>247</v>
      </c>
      <c r="H8" s="834"/>
      <c r="I8" s="834"/>
      <c r="J8" s="834"/>
      <c r="K8" s="834"/>
      <c r="L8" s="847"/>
      <c r="M8" s="856"/>
      <c r="N8" s="856"/>
      <c r="O8" s="869" t="s">
        <v>131</v>
      </c>
      <c r="P8" s="847"/>
      <c r="Q8" s="856"/>
      <c r="R8" s="856"/>
      <c r="S8" s="883" t="s">
        <v>131</v>
      </c>
      <c r="T8" s="847"/>
      <c r="U8" s="856"/>
      <c r="V8" s="856"/>
      <c r="W8" s="893" t="s">
        <v>131</v>
      </c>
      <c r="X8" s="156"/>
      <c r="Y8" s="156"/>
      <c r="Z8" s="903"/>
      <c r="AA8" s="903"/>
      <c r="AB8" s="95"/>
      <c r="AC8" s="95"/>
      <c r="AD8" s="95"/>
      <c r="AE8" s="95"/>
      <c r="AF8" s="95"/>
      <c r="AG8" s="95"/>
      <c r="AH8" s="95"/>
      <c r="AI8" s="95"/>
      <c r="AJ8" s="95"/>
      <c r="AK8" s="95"/>
      <c r="AL8" s="95"/>
      <c r="AM8" s="95"/>
      <c r="AN8" s="95"/>
      <c r="BP8" s="800"/>
      <c r="BQ8" s="800"/>
      <c r="BR8" s="800"/>
      <c r="BS8" s="800"/>
      <c r="BT8" s="933"/>
      <c r="BU8" s="800"/>
      <c r="BV8" s="800"/>
      <c r="BW8" s="800"/>
    </row>
    <row r="9" spans="1:75" ht="19.5" customHeight="1">
      <c r="A9" s="805"/>
      <c r="B9" s="808" t="s">
        <v>511</v>
      </c>
      <c r="C9" s="822"/>
      <c r="D9" s="822"/>
      <c r="E9" s="822"/>
      <c r="F9" s="822"/>
      <c r="G9" s="834" t="s">
        <v>517</v>
      </c>
      <c r="H9" s="834"/>
      <c r="I9" s="834"/>
      <c r="J9" s="834"/>
      <c r="K9" s="834"/>
      <c r="L9" s="847"/>
      <c r="M9" s="856"/>
      <c r="N9" s="856"/>
      <c r="O9" s="869" t="s">
        <v>131</v>
      </c>
      <c r="P9" s="847"/>
      <c r="Q9" s="856"/>
      <c r="R9" s="856"/>
      <c r="S9" s="883" t="s">
        <v>131</v>
      </c>
      <c r="T9" s="847"/>
      <c r="U9" s="856"/>
      <c r="V9" s="856"/>
      <c r="W9" s="893" t="s">
        <v>131</v>
      </c>
      <c r="X9" s="156"/>
      <c r="Y9" s="156"/>
      <c r="Z9" s="903"/>
      <c r="AA9" s="903"/>
      <c r="AB9" s="95"/>
      <c r="AC9" s="95"/>
      <c r="AD9" s="95"/>
      <c r="AE9" s="95"/>
      <c r="AF9" s="95"/>
      <c r="AG9" s="95"/>
      <c r="AH9" s="95"/>
      <c r="AI9" s="95"/>
      <c r="AJ9" s="95"/>
      <c r="AK9" s="95"/>
      <c r="AL9" s="95"/>
      <c r="AM9" s="95"/>
      <c r="AN9" s="95"/>
      <c r="BP9" s="800"/>
      <c r="BQ9" s="800"/>
      <c r="BR9" s="800"/>
      <c r="BS9" s="800"/>
      <c r="BT9" s="933"/>
      <c r="BU9" s="800"/>
      <c r="BV9" s="933"/>
      <c r="BW9" s="800"/>
    </row>
    <row r="10" spans="1:75" ht="19.5" customHeight="1">
      <c r="A10" s="805"/>
      <c r="B10" s="808" t="s">
        <v>512</v>
      </c>
      <c r="C10" s="822"/>
      <c r="D10" s="822"/>
      <c r="E10" s="822"/>
      <c r="F10" s="822"/>
      <c r="G10" s="834" t="s">
        <v>518</v>
      </c>
      <c r="H10" s="834"/>
      <c r="I10" s="834"/>
      <c r="J10" s="834"/>
      <c r="K10" s="834"/>
      <c r="L10" s="847"/>
      <c r="M10" s="856"/>
      <c r="N10" s="856"/>
      <c r="O10" s="869" t="s">
        <v>131</v>
      </c>
      <c r="P10" s="847"/>
      <c r="Q10" s="856"/>
      <c r="R10" s="856"/>
      <c r="S10" s="883" t="s">
        <v>131</v>
      </c>
      <c r="T10" s="847"/>
      <c r="U10" s="856"/>
      <c r="V10" s="856"/>
      <c r="W10" s="893" t="s">
        <v>131</v>
      </c>
      <c r="X10" s="156"/>
      <c r="Y10" s="156"/>
      <c r="Z10" s="903"/>
      <c r="AA10" s="903"/>
      <c r="AB10" s="95"/>
      <c r="AC10" s="95"/>
      <c r="AD10" s="95"/>
      <c r="AE10" s="95"/>
      <c r="AF10" s="95"/>
      <c r="AG10" s="95"/>
      <c r="AH10" s="95"/>
      <c r="AI10" s="95"/>
      <c r="AJ10" s="95"/>
      <c r="AK10" s="95"/>
      <c r="AL10" s="95"/>
      <c r="AM10" s="95"/>
      <c r="AN10" s="95"/>
      <c r="BP10" s="800"/>
      <c r="BQ10" s="800"/>
      <c r="BR10" s="800"/>
      <c r="BS10" s="800"/>
      <c r="BT10" s="933"/>
      <c r="BU10" s="800"/>
      <c r="BV10" s="800"/>
      <c r="BW10" s="800"/>
    </row>
    <row r="11" spans="1:75" ht="19.5" customHeight="1">
      <c r="A11" s="805"/>
      <c r="B11" s="808" t="s">
        <v>514</v>
      </c>
      <c r="C11" s="822"/>
      <c r="D11" s="822"/>
      <c r="E11" s="822"/>
      <c r="F11" s="822"/>
      <c r="G11" s="834" t="s">
        <v>348</v>
      </c>
      <c r="H11" s="834"/>
      <c r="I11" s="834"/>
      <c r="J11" s="834"/>
      <c r="K11" s="834"/>
      <c r="L11" s="847"/>
      <c r="M11" s="856"/>
      <c r="N11" s="856"/>
      <c r="O11" s="869" t="s">
        <v>131</v>
      </c>
      <c r="P11" s="847"/>
      <c r="Q11" s="856"/>
      <c r="R11" s="856"/>
      <c r="S11" s="883" t="s">
        <v>131</v>
      </c>
      <c r="T11" s="847"/>
      <c r="U11" s="856"/>
      <c r="V11" s="856"/>
      <c r="W11" s="893" t="s">
        <v>131</v>
      </c>
      <c r="X11" s="156"/>
      <c r="Y11" s="156"/>
      <c r="Z11" s="903"/>
      <c r="AA11" s="903"/>
      <c r="AB11" s="95"/>
      <c r="AC11" s="95"/>
      <c r="AD11" s="95"/>
      <c r="AE11" s="95"/>
      <c r="AF11" s="95"/>
      <c r="AG11" s="95"/>
      <c r="AH11" s="95"/>
      <c r="AI11" s="95"/>
      <c r="AJ11" s="95"/>
      <c r="AK11" s="95"/>
      <c r="AL11" s="95"/>
      <c r="AM11" s="95"/>
      <c r="AN11" s="95"/>
      <c r="BP11" s="800"/>
      <c r="BQ11" s="800"/>
      <c r="BR11" s="800"/>
      <c r="BS11" s="800"/>
      <c r="BT11" s="933"/>
      <c r="BU11" s="800"/>
      <c r="BV11" s="933"/>
      <c r="BW11" s="800"/>
    </row>
    <row r="12" spans="1:75" ht="19.5" customHeight="1">
      <c r="A12" s="805"/>
      <c r="B12" s="809" t="s">
        <v>287</v>
      </c>
      <c r="C12" s="823"/>
      <c r="D12" s="823"/>
      <c r="E12" s="823"/>
      <c r="F12" s="823"/>
      <c r="G12" s="835"/>
      <c r="H12" s="835"/>
      <c r="I12" s="835"/>
      <c r="J12" s="835"/>
      <c r="K12" s="839"/>
      <c r="L12" s="848"/>
      <c r="M12" s="857"/>
      <c r="N12" s="857"/>
      <c r="O12" s="870" t="s">
        <v>131</v>
      </c>
      <c r="P12" s="848"/>
      <c r="Q12" s="857"/>
      <c r="R12" s="857"/>
      <c r="S12" s="884" t="s">
        <v>131</v>
      </c>
      <c r="T12" s="848"/>
      <c r="U12" s="857"/>
      <c r="V12" s="857"/>
      <c r="W12" s="894" t="s">
        <v>131</v>
      </c>
      <c r="X12" s="156"/>
      <c r="Y12" s="156"/>
      <c r="Z12" s="903"/>
      <c r="AA12" s="903"/>
      <c r="AB12" s="95"/>
      <c r="AC12" s="95"/>
      <c r="AD12" s="95"/>
      <c r="AE12" s="95"/>
      <c r="AF12" s="95"/>
      <c r="AG12" s="95"/>
      <c r="AH12" s="95"/>
      <c r="AI12" s="95"/>
      <c r="AJ12" s="95"/>
      <c r="AK12" s="95"/>
      <c r="AL12" s="95"/>
      <c r="AM12" s="95"/>
      <c r="AN12" s="95"/>
      <c r="BP12" s="800"/>
      <c r="BQ12" s="800"/>
      <c r="BR12" s="800"/>
      <c r="BS12" s="800"/>
      <c r="BT12" s="933"/>
      <c r="BU12" s="800"/>
      <c r="BV12" s="800"/>
      <c r="BW12" s="800"/>
    </row>
    <row r="13" spans="1:75" ht="19.5" customHeight="1">
      <c r="A13" s="805"/>
      <c r="B13" s="810" t="s">
        <v>251</v>
      </c>
      <c r="C13" s="824"/>
      <c r="D13" s="824"/>
      <c r="E13" s="824"/>
      <c r="F13" s="824"/>
      <c r="G13" s="824"/>
      <c r="H13" s="824"/>
      <c r="I13" s="824"/>
      <c r="J13" s="824"/>
      <c r="K13" s="840"/>
      <c r="L13" s="849" t="str">
        <f>IF(SUM(L5:N12)=0,"",SUM(L5:N12))</f>
        <v/>
      </c>
      <c r="M13" s="858"/>
      <c r="N13" s="858"/>
      <c r="O13" s="870" t="s">
        <v>131</v>
      </c>
      <c r="P13" s="849" t="str">
        <f>IF(SUM(P5:R12)=0,"",SUM(P5:R12))</f>
        <v/>
      </c>
      <c r="Q13" s="858"/>
      <c r="R13" s="858"/>
      <c r="S13" s="884" t="s">
        <v>131</v>
      </c>
      <c r="T13" s="849" t="str">
        <f>IF(SUM(T5:V12)=0,"",SUM(T5:V12))</f>
        <v/>
      </c>
      <c r="U13" s="858"/>
      <c r="V13" s="858"/>
      <c r="W13" s="894" t="s">
        <v>131</v>
      </c>
      <c r="X13" s="156"/>
      <c r="Y13" s="156"/>
      <c r="Z13" s="903"/>
      <c r="AA13" s="903"/>
      <c r="AB13" s="95"/>
      <c r="AC13" s="95"/>
      <c r="AD13" s="95"/>
      <c r="AE13" s="95"/>
      <c r="AF13" s="95"/>
      <c r="AG13" s="95"/>
      <c r="AH13" s="95"/>
      <c r="AI13" s="95"/>
      <c r="AJ13" s="95"/>
      <c r="AK13" s="95"/>
      <c r="AL13" s="95"/>
      <c r="AM13" s="95"/>
      <c r="AN13" s="95"/>
      <c r="BP13" s="800"/>
      <c r="BQ13" s="800"/>
      <c r="BR13" s="800"/>
      <c r="BS13" s="800"/>
      <c r="BT13" s="933"/>
      <c r="BU13" s="800"/>
      <c r="BV13" s="933"/>
      <c r="BW13" s="800"/>
    </row>
    <row r="14" spans="1:75" ht="19.5" customHeight="1">
      <c r="A14" s="805"/>
      <c r="B14" s="811" t="s">
        <v>165</v>
      </c>
      <c r="C14" s="825"/>
      <c r="D14" s="825"/>
      <c r="E14" s="825"/>
      <c r="F14" s="825"/>
      <c r="G14" s="825"/>
      <c r="H14" s="825"/>
      <c r="I14" s="825"/>
      <c r="J14" s="825"/>
      <c r="K14" s="841"/>
      <c r="L14" s="850"/>
      <c r="M14" s="859"/>
      <c r="N14" s="859"/>
      <c r="O14" s="871" t="s">
        <v>131</v>
      </c>
      <c r="P14" s="850"/>
      <c r="Q14" s="859"/>
      <c r="R14" s="859"/>
      <c r="S14" s="885" t="s">
        <v>131</v>
      </c>
      <c r="T14" s="850"/>
      <c r="U14" s="859"/>
      <c r="V14" s="859"/>
      <c r="W14" s="895" t="s">
        <v>131</v>
      </c>
      <c r="X14" s="156"/>
      <c r="Y14" s="156"/>
      <c r="Z14" s="903"/>
      <c r="AA14" s="903"/>
      <c r="AB14" s="95"/>
      <c r="AC14" s="95"/>
      <c r="AD14" s="95"/>
      <c r="AE14" s="95"/>
      <c r="AF14" s="95"/>
      <c r="AG14" s="95"/>
      <c r="AH14" s="95"/>
      <c r="AI14" s="95"/>
      <c r="AJ14" s="95"/>
      <c r="AK14" s="95"/>
      <c r="AL14" s="95"/>
      <c r="AM14" s="95"/>
      <c r="AN14" s="95"/>
      <c r="BP14" s="800"/>
      <c r="BQ14" s="800"/>
      <c r="BR14" s="800"/>
      <c r="BS14" s="800"/>
      <c r="BT14" s="933"/>
      <c r="BU14" s="800"/>
      <c r="BV14" s="800"/>
      <c r="BW14" s="800"/>
    </row>
    <row r="15" spans="1:75" ht="19.5" customHeight="1">
      <c r="A15" s="805"/>
      <c r="B15" s="812" t="s">
        <v>506</v>
      </c>
      <c r="C15" s="826"/>
      <c r="D15" s="826"/>
      <c r="E15" s="826"/>
      <c r="F15" s="826"/>
      <c r="G15" s="826"/>
      <c r="H15" s="826"/>
      <c r="I15" s="826"/>
      <c r="J15" s="826"/>
      <c r="K15" s="842"/>
      <c r="L15" s="851" t="str">
        <f>IF(L14="","",SUM(L13:N14))</f>
        <v/>
      </c>
      <c r="M15" s="860"/>
      <c r="N15" s="860"/>
      <c r="O15" s="872" t="s">
        <v>131</v>
      </c>
      <c r="P15" s="851" t="str">
        <f>IF(P14="","",SUM(P13:R14))</f>
        <v/>
      </c>
      <c r="Q15" s="860"/>
      <c r="R15" s="860"/>
      <c r="S15" s="872" t="s">
        <v>131</v>
      </c>
      <c r="T15" s="851" t="str">
        <f>IF(T14="","",SUM(T13:V14))</f>
        <v/>
      </c>
      <c r="U15" s="860"/>
      <c r="V15" s="860"/>
      <c r="W15" s="896" t="s">
        <v>131</v>
      </c>
      <c r="X15" s="156"/>
      <c r="Y15" s="156"/>
      <c r="Z15" s="903"/>
      <c r="AA15" s="903"/>
      <c r="AB15" s="95"/>
      <c r="AC15" s="95"/>
      <c r="AD15" s="95"/>
      <c r="AE15" s="95"/>
      <c r="AF15" s="95"/>
      <c r="AG15" s="95"/>
      <c r="AH15" s="95"/>
      <c r="AI15" s="95"/>
      <c r="AJ15" s="95"/>
      <c r="AK15" s="95"/>
      <c r="AL15" s="95"/>
      <c r="AM15" s="95"/>
      <c r="AN15" s="95"/>
      <c r="BP15" s="800"/>
      <c r="BQ15" s="800"/>
      <c r="BR15" s="800"/>
      <c r="BS15" s="800"/>
      <c r="BT15" s="933"/>
      <c r="BU15" s="800"/>
      <c r="BV15" s="933"/>
      <c r="BW15" s="800"/>
    </row>
    <row r="16" spans="1:75" ht="19.5" customHeight="1">
      <c r="B16" s="27"/>
      <c r="C16" s="27"/>
      <c r="D16" s="27"/>
      <c r="E16" s="27"/>
      <c r="F16" s="27"/>
      <c r="G16" s="27"/>
      <c r="H16" s="27"/>
      <c r="I16" s="27"/>
      <c r="J16" s="27"/>
      <c r="K16" s="27"/>
      <c r="L16" s="27"/>
      <c r="M16" s="27"/>
      <c r="N16" s="27"/>
      <c r="O16" s="27"/>
      <c r="P16" s="27"/>
      <c r="Q16" s="27"/>
      <c r="R16" s="27"/>
      <c r="S16" s="27"/>
      <c r="T16" s="27"/>
      <c r="U16" s="27"/>
      <c r="V16" s="27"/>
      <c r="W16" s="156"/>
      <c r="X16" s="156"/>
      <c r="Y16" s="156"/>
      <c r="Z16" s="903"/>
      <c r="AA16" s="903"/>
      <c r="AB16" s="95"/>
      <c r="AC16" s="95"/>
      <c r="AD16" s="95"/>
      <c r="AE16" s="95"/>
      <c r="AF16" s="95"/>
      <c r="AG16" s="95"/>
      <c r="AH16" s="95"/>
      <c r="AI16" s="95"/>
      <c r="AJ16" s="95"/>
      <c r="AK16" s="95"/>
      <c r="AL16" s="95"/>
      <c r="AM16" s="95"/>
      <c r="AN16" s="95"/>
      <c r="BF16" s="559" t="s">
        <v>474</v>
      </c>
      <c r="BP16" s="800"/>
      <c r="BQ16" s="800"/>
      <c r="BR16" s="800"/>
      <c r="BS16" s="800"/>
      <c r="BT16" s="933"/>
      <c r="BU16" s="800"/>
      <c r="BV16" s="800"/>
      <c r="BW16" s="800"/>
    </row>
    <row r="17" spans="2:75" ht="15" customHeight="1">
      <c r="B17" s="27" t="s">
        <v>137</v>
      </c>
      <c r="C17" s="27"/>
      <c r="D17" s="10"/>
      <c r="E17" s="130"/>
      <c r="F17" s="130"/>
      <c r="G17" s="130"/>
      <c r="H17" s="130"/>
      <c r="I17" s="130"/>
      <c r="J17" s="130"/>
      <c r="K17" s="130"/>
      <c r="L17" s="130"/>
      <c r="M17" s="130"/>
      <c r="N17" s="130"/>
      <c r="O17" s="130"/>
      <c r="P17" s="130"/>
      <c r="Q17" s="130"/>
      <c r="R17" s="130"/>
      <c r="S17" s="130"/>
      <c r="T17" s="130"/>
      <c r="U17" s="130"/>
      <c r="V17" s="27"/>
      <c r="W17" s="156"/>
      <c r="X17" s="156"/>
      <c r="Y17" s="156"/>
      <c r="Z17" s="903"/>
      <c r="AA17" s="903"/>
      <c r="AB17" s="95"/>
      <c r="AC17" s="95"/>
      <c r="AD17" s="95"/>
      <c r="AE17" s="95"/>
      <c r="AF17" s="95"/>
      <c r="AG17" s="95"/>
      <c r="AH17" s="95"/>
      <c r="AI17" s="95"/>
      <c r="AJ17" s="95"/>
      <c r="AK17" s="95"/>
      <c r="AL17" s="95"/>
      <c r="AM17" s="95"/>
      <c r="AN17" s="95"/>
      <c r="BF17" s="919"/>
      <c r="BG17" s="560" t="s">
        <v>270</v>
      </c>
      <c r="BH17" s="560"/>
      <c r="BI17" s="560"/>
      <c r="BJ17" s="566" t="s">
        <v>87</v>
      </c>
      <c r="BK17" s="929"/>
      <c r="BL17" s="576"/>
      <c r="BM17" s="560" t="s">
        <v>833</v>
      </c>
      <c r="BN17" s="560"/>
      <c r="BO17" s="560"/>
      <c r="BP17" s="800"/>
      <c r="BQ17" s="800"/>
      <c r="BR17" s="800"/>
      <c r="BS17" s="800"/>
      <c r="BT17" s="933"/>
      <c r="BU17" s="800"/>
      <c r="BV17" s="800"/>
      <c r="BW17" s="800"/>
    </row>
    <row r="18" spans="2:75" ht="15" customHeight="1">
      <c r="B18" s="806" t="s">
        <v>243</v>
      </c>
      <c r="C18" s="820"/>
      <c r="D18" s="820"/>
      <c r="E18" s="820"/>
      <c r="F18" s="820"/>
      <c r="G18" s="820"/>
      <c r="H18" s="820"/>
      <c r="I18" s="820"/>
      <c r="J18" s="820"/>
      <c r="K18" s="838"/>
      <c r="L18" s="852" t="s">
        <v>100</v>
      </c>
      <c r="M18" s="852"/>
      <c r="N18" s="852"/>
      <c r="O18" s="852"/>
      <c r="P18" s="852"/>
      <c r="Q18" s="852"/>
      <c r="R18" s="852" t="s">
        <v>42</v>
      </c>
      <c r="S18" s="852"/>
      <c r="T18" s="852"/>
      <c r="U18" s="852"/>
      <c r="V18" s="852"/>
      <c r="W18" s="852"/>
      <c r="X18" s="852" t="s">
        <v>89</v>
      </c>
      <c r="Y18" s="852"/>
      <c r="Z18" s="852"/>
      <c r="AA18" s="852"/>
      <c r="AB18" s="852"/>
      <c r="AC18" s="904"/>
      <c r="AD18" s="95"/>
      <c r="AE18" s="910"/>
      <c r="AF18" s="910"/>
      <c r="AG18" s="910"/>
      <c r="AH18" s="910"/>
      <c r="AI18" s="10"/>
      <c r="AJ18" s="95"/>
      <c r="AK18" s="95"/>
      <c r="AL18" s="95"/>
      <c r="AM18" s="95"/>
      <c r="AN18" s="95"/>
      <c r="BF18" s="586"/>
      <c r="BG18" s="560" t="s">
        <v>666</v>
      </c>
      <c r="BH18" s="560" t="s">
        <v>667</v>
      </c>
      <c r="BI18" s="560" t="s">
        <v>668</v>
      </c>
      <c r="BJ18" s="560" t="s">
        <v>666</v>
      </c>
      <c r="BK18" s="560" t="s">
        <v>667</v>
      </c>
      <c r="BL18" s="560" t="s">
        <v>668</v>
      </c>
      <c r="BM18" s="560" t="s">
        <v>666</v>
      </c>
      <c r="BN18" s="560" t="s">
        <v>667</v>
      </c>
      <c r="BO18" s="560" t="s">
        <v>668</v>
      </c>
      <c r="BP18" s="800"/>
      <c r="BQ18" s="800"/>
      <c r="BR18" s="800"/>
      <c r="BS18" s="800"/>
      <c r="BT18" s="933"/>
      <c r="BU18" s="800"/>
      <c r="BV18" s="800"/>
      <c r="BW18" s="800"/>
    </row>
    <row r="19" spans="2:75" ht="20.100000000000001" customHeight="1">
      <c r="B19" s="813" t="s">
        <v>519</v>
      </c>
      <c r="C19" s="827"/>
      <c r="D19" s="827"/>
      <c r="E19" s="827"/>
      <c r="F19" s="827"/>
      <c r="G19" s="836" t="s">
        <v>508</v>
      </c>
      <c r="H19" s="836"/>
      <c r="I19" s="836"/>
      <c r="J19" s="836"/>
      <c r="K19" s="843"/>
      <c r="L19" s="853"/>
      <c r="M19" s="861"/>
      <c r="N19" s="866" t="s">
        <v>364</v>
      </c>
      <c r="O19" s="873"/>
      <c r="P19" s="873"/>
      <c r="Q19" s="880" t="s">
        <v>523</v>
      </c>
      <c r="R19" s="853"/>
      <c r="S19" s="861"/>
      <c r="T19" s="866" t="s">
        <v>364</v>
      </c>
      <c r="U19" s="873"/>
      <c r="V19" s="873"/>
      <c r="W19" s="880" t="s">
        <v>523</v>
      </c>
      <c r="X19" s="853"/>
      <c r="Y19" s="861"/>
      <c r="Z19" s="866" t="s">
        <v>364</v>
      </c>
      <c r="AA19" s="873"/>
      <c r="AB19" s="873"/>
      <c r="AC19" s="905" t="s">
        <v>523</v>
      </c>
      <c r="AD19" s="95"/>
      <c r="AE19" s="10"/>
      <c r="AF19" s="10"/>
      <c r="AG19" s="10"/>
      <c r="AH19" s="10"/>
      <c r="AI19" s="10"/>
      <c r="AJ19" s="95"/>
      <c r="AK19" s="95"/>
      <c r="AL19" s="95"/>
      <c r="AM19" s="95"/>
      <c r="AN19" s="95"/>
      <c r="BF19" s="920" t="s">
        <v>155</v>
      </c>
      <c r="BG19" s="924">
        <f t="shared" ref="BG19:BG26" si="0">TIME(L19,O19,0)</f>
        <v>0</v>
      </c>
      <c r="BH19" s="924">
        <f t="shared" ref="BH19:BH26" si="1">TIME(R19,U19,0)</f>
        <v>0</v>
      </c>
      <c r="BI19" s="924">
        <f t="shared" ref="BI19:BI26" si="2">TIME(X19,AA19,0)</f>
        <v>0</v>
      </c>
      <c r="BJ19" s="926" t="str">
        <f t="shared" ref="BJ19:BL26" si="3">IF(BG19=0,"",BG19)</f>
        <v/>
      </c>
      <c r="BK19" s="926" t="str">
        <f t="shared" si="3"/>
        <v/>
      </c>
      <c r="BL19" s="926" t="str">
        <f t="shared" si="3"/>
        <v/>
      </c>
      <c r="BM19" s="926" t="str">
        <f>IF(ISERROR(AVERAGE(BJ19:BJ21)),"",AVERAGE(BJ19:BJ21))</f>
        <v/>
      </c>
      <c r="BN19" s="926" t="str">
        <f>IF(ISERROR(AVERAGE(BK19:BK21)),"",AVERAGE(BK19:BK21))</f>
        <v/>
      </c>
      <c r="BO19" s="926" t="str">
        <f>IF(ISERROR(AVERAGE(BL19:BL21)),"",AVERAGE(BL19:BL21))</f>
        <v/>
      </c>
      <c r="BP19" s="800"/>
      <c r="BQ19" s="800"/>
      <c r="BR19" s="800"/>
      <c r="BS19" s="800"/>
      <c r="BT19" s="933"/>
      <c r="BU19" s="800"/>
      <c r="BV19" s="800"/>
      <c r="BW19" s="800"/>
    </row>
    <row r="20" spans="2:75" ht="20.100000000000001" customHeight="1">
      <c r="B20" s="813" t="s">
        <v>285</v>
      </c>
      <c r="C20" s="827"/>
      <c r="D20" s="827"/>
      <c r="E20" s="827"/>
      <c r="F20" s="827"/>
      <c r="G20" s="836" t="s">
        <v>516</v>
      </c>
      <c r="H20" s="836"/>
      <c r="I20" s="836"/>
      <c r="J20" s="836"/>
      <c r="K20" s="843"/>
      <c r="L20" s="853"/>
      <c r="M20" s="861"/>
      <c r="N20" s="866" t="s">
        <v>364</v>
      </c>
      <c r="O20" s="873"/>
      <c r="P20" s="873"/>
      <c r="Q20" s="880" t="s">
        <v>523</v>
      </c>
      <c r="R20" s="853"/>
      <c r="S20" s="861"/>
      <c r="T20" s="866" t="s">
        <v>364</v>
      </c>
      <c r="U20" s="873"/>
      <c r="V20" s="873"/>
      <c r="W20" s="880" t="s">
        <v>523</v>
      </c>
      <c r="X20" s="853"/>
      <c r="Y20" s="861"/>
      <c r="Z20" s="866" t="s">
        <v>364</v>
      </c>
      <c r="AA20" s="873"/>
      <c r="AB20" s="873"/>
      <c r="AC20" s="905" t="s">
        <v>523</v>
      </c>
      <c r="AD20" s="95"/>
      <c r="AE20" s="95"/>
      <c r="AF20" s="95"/>
      <c r="AG20" s="95"/>
      <c r="AH20" s="95"/>
      <c r="AI20" s="95"/>
      <c r="AJ20" s="95"/>
      <c r="AK20" s="95"/>
      <c r="AL20" s="95"/>
      <c r="AM20" s="95"/>
      <c r="AN20" s="95"/>
      <c r="BF20" s="921" t="s">
        <v>285</v>
      </c>
      <c r="BG20" s="924">
        <f t="shared" si="0"/>
        <v>0</v>
      </c>
      <c r="BH20" s="924">
        <f t="shared" si="1"/>
        <v>0</v>
      </c>
      <c r="BI20" s="924">
        <f t="shared" si="2"/>
        <v>0</v>
      </c>
      <c r="BJ20" s="927" t="str">
        <f t="shared" si="3"/>
        <v/>
      </c>
      <c r="BK20" s="927" t="str">
        <f t="shared" si="3"/>
        <v/>
      </c>
      <c r="BL20" s="927" t="str">
        <f t="shared" si="3"/>
        <v/>
      </c>
      <c r="BM20" s="927"/>
      <c r="BN20" s="927"/>
      <c r="BO20" s="927"/>
      <c r="BP20" s="800"/>
      <c r="BQ20" s="800"/>
      <c r="BR20" s="800"/>
      <c r="BS20" s="800"/>
      <c r="BT20" s="933"/>
      <c r="BU20" s="800"/>
      <c r="BV20" s="800"/>
      <c r="BW20" s="800"/>
    </row>
    <row r="21" spans="2:75" ht="20.100000000000001" customHeight="1">
      <c r="B21" s="813" t="s">
        <v>217</v>
      </c>
      <c r="C21" s="827"/>
      <c r="D21" s="827"/>
      <c r="E21" s="827"/>
      <c r="F21" s="827"/>
      <c r="G21" s="836" t="s">
        <v>516</v>
      </c>
      <c r="H21" s="836"/>
      <c r="I21" s="836"/>
      <c r="J21" s="836"/>
      <c r="K21" s="843"/>
      <c r="L21" s="853"/>
      <c r="M21" s="861"/>
      <c r="N21" s="866" t="s">
        <v>364</v>
      </c>
      <c r="O21" s="873"/>
      <c r="P21" s="873"/>
      <c r="Q21" s="880" t="s">
        <v>523</v>
      </c>
      <c r="R21" s="853"/>
      <c r="S21" s="861"/>
      <c r="T21" s="866" t="s">
        <v>364</v>
      </c>
      <c r="U21" s="873"/>
      <c r="V21" s="873"/>
      <c r="W21" s="880" t="s">
        <v>523</v>
      </c>
      <c r="X21" s="853"/>
      <c r="Y21" s="861"/>
      <c r="Z21" s="866" t="s">
        <v>364</v>
      </c>
      <c r="AA21" s="873"/>
      <c r="AB21" s="873"/>
      <c r="AC21" s="905" t="s">
        <v>523</v>
      </c>
      <c r="AD21" s="95"/>
      <c r="AE21" s="95"/>
      <c r="AF21" s="95"/>
      <c r="AG21" s="95"/>
      <c r="AH21" s="95"/>
      <c r="AI21" s="95"/>
      <c r="AJ21" s="95"/>
      <c r="AK21" s="95"/>
      <c r="AL21" s="95"/>
      <c r="AM21" s="95"/>
      <c r="AN21" s="95"/>
      <c r="BF21" s="921" t="s">
        <v>217</v>
      </c>
      <c r="BG21" s="924">
        <f t="shared" si="0"/>
        <v>0</v>
      </c>
      <c r="BH21" s="924">
        <f t="shared" si="1"/>
        <v>0</v>
      </c>
      <c r="BI21" s="924">
        <f t="shared" si="2"/>
        <v>0</v>
      </c>
      <c r="BJ21" s="928" t="str">
        <f t="shared" si="3"/>
        <v/>
      </c>
      <c r="BK21" s="928" t="str">
        <f t="shared" si="3"/>
        <v/>
      </c>
      <c r="BL21" s="928" t="str">
        <f t="shared" si="3"/>
        <v/>
      </c>
      <c r="BM21" s="928"/>
      <c r="BN21" s="928"/>
      <c r="BO21" s="928"/>
      <c r="BP21" s="800"/>
      <c r="BQ21" s="800"/>
      <c r="BR21" s="800"/>
      <c r="BS21" s="800"/>
      <c r="BT21" s="933"/>
      <c r="BU21" s="800"/>
      <c r="BV21" s="933"/>
      <c r="BW21" s="800"/>
    </row>
    <row r="22" spans="2:75" ht="20.100000000000001" customHeight="1">
      <c r="B22" s="813" t="s">
        <v>509</v>
      </c>
      <c r="C22" s="827"/>
      <c r="D22" s="827"/>
      <c r="E22" s="827"/>
      <c r="F22" s="827"/>
      <c r="G22" s="836" t="s">
        <v>247</v>
      </c>
      <c r="H22" s="836"/>
      <c r="I22" s="836"/>
      <c r="J22" s="836"/>
      <c r="K22" s="843"/>
      <c r="L22" s="853"/>
      <c r="M22" s="861"/>
      <c r="N22" s="866" t="s">
        <v>364</v>
      </c>
      <c r="O22" s="873"/>
      <c r="P22" s="873"/>
      <c r="Q22" s="880" t="s">
        <v>523</v>
      </c>
      <c r="R22" s="853"/>
      <c r="S22" s="861"/>
      <c r="T22" s="866" t="s">
        <v>364</v>
      </c>
      <c r="U22" s="873"/>
      <c r="V22" s="873"/>
      <c r="W22" s="880" t="s">
        <v>523</v>
      </c>
      <c r="X22" s="853"/>
      <c r="Y22" s="861"/>
      <c r="Z22" s="866" t="s">
        <v>364</v>
      </c>
      <c r="AA22" s="873"/>
      <c r="AB22" s="873"/>
      <c r="AC22" s="905" t="s">
        <v>523</v>
      </c>
      <c r="AD22" s="95"/>
      <c r="AE22" s="95"/>
      <c r="AF22" s="95"/>
      <c r="AG22" s="95"/>
      <c r="AH22" s="95"/>
      <c r="AI22" s="95"/>
      <c r="AJ22" s="95"/>
      <c r="AK22" s="95"/>
      <c r="AL22" s="95"/>
      <c r="AM22" s="95"/>
      <c r="AN22" s="95"/>
      <c r="BF22" s="922" t="s">
        <v>509</v>
      </c>
      <c r="BG22" s="924">
        <f t="shared" si="0"/>
        <v>0</v>
      </c>
      <c r="BH22" s="924">
        <f t="shared" si="1"/>
        <v>0</v>
      </c>
      <c r="BI22" s="924">
        <f t="shared" si="2"/>
        <v>0</v>
      </c>
      <c r="BJ22" s="926" t="str">
        <f t="shared" si="3"/>
        <v/>
      </c>
      <c r="BK22" s="926" t="str">
        <f t="shared" si="3"/>
        <v/>
      </c>
      <c r="BL22" s="926" t="str">
        <f t="shared" si="3"/>
        <v/>
      </c>
      <c r="BM22" s="926" t="str">
        <f>IF(ISERROR(AVERAGE(BJ22:BJ24)),"",AVERAGE(BJ22:BJ24))</f>
        <v/>
      </c>
      <c r="BN22" s="926" t="str">
        <f>IF(ISERROR(AVERAGE(BK22:BK24)),"",AVERAGE(BK22:BK24))</f>
        <v/>
      </c>
      <c r="BO22" s="926" t="str">
        <f>IF(ISERROR(AVERAGE(BL22:BL24)),"",AVERAGE(BL22:BL24))</f>
        <v/>
      </c>
      <c r="BP22" s="800"/>
      <c r="BQ22" s="800"/>
      <c r="BR22" s="800"/>
      <c r="BS22" s="800"/>
      <c r="BT22" s="933"/>
      <c r="BU22" s="800"/>
      <c r="BV22" s="800"/>
      <c r="BW22" s="800"/>
    </row>
    <row r="23" spans="2:75" ht="20.100000000000001" customHeight="1">
      <c r="B23" s="813" t="s">
        <v>511</v>
      </c>
      <c r="C23" s="827"/>
      <c r="D23" s="827"/>
      <c r="E23" s="827"/>
      <c r="F23" s="827"/>
      <c r="G23" s="836" t="s">
        <v>517</v>
      </c>
      <c r="H23" s="836"/>
      <c r="I23" s="836"/>
      <c r="J23" s="836"/>
      <c r="K23" s="843"/>
      <c r="L23" s="853"/>
      <c r="M23" s="861"/>
      <c r="N23" s="866" t="s">
        <v>364</v>
      </c>
      <c r="O23" s="873"/>
      <c r="P23" s="873"/>
      <c r="Q23" s="880" t="s">
        <v>523</v>
      </c>
      <c r="R23" s="853"/>
      <c r="S23" s="861"/>
      <c r="T23" s="866" t="s">
        <v>364</v>
      </c>
      <c r="U23" s="873"/>
      <c r="V23" s="873"/>
      <c r="W23" s="880" t="s">
        <v>523</v>
      </c>
      <c r="X23" s="853"/>
      <c r="Y23" s="861"/>
      <c r="Z23" s="866" t="s">
        <v>364</v>
      </c>
      <c r="AA23" s="873"/>
      <c r="AB23" s="873"/>
      <c r="AC23" s="905" t="s">
        <v>523</v>
      </c>
      <c r="AD23" s="10"/>
      <c r="AE23" s="10"/>
      <c r="AF23" s="10"/>
      <c r="AG23" s="10"/>
      <c r="AH23" s="10"/>
      <c r="AI23" s="10"/>
      <c r="AJ23" s="10"/>
      <c r="AK23" s="10"/>
      <c r="AL23" s="10"/>
      <c r="AM23" s="10"/>
      <c r="AN23" s="10"/>
      <c r="BF23" s="920" t="s">
        <v>511</v>
      </c>
      <c r="BG23" s="924">
        <f t="shared" si="0"/>
        <v>0</v>
      </c>
      <c r="BH23" s="924">
        <f t="shared" si="1"/>
        <v>0</v>
      </c>
      <c r="BI23" s="924">
        <f t="shared" si="2"/>
        <v>0</v>
      </c>
      <c r="BJ23" s="927" t="str">
        <f t="shared" si="3"/>
        <v/>
      </c>
      <c r="BK23" s="927" t="str">
        <f t="shared" si="3"/>
        <v/>
      </c>
      <c r="BL23" s="927" t="str">
        <f t="shared" si="3"/>
        <v/>
      </c>
      <c r="BM23" s="585"/>
      <c r="BN23" s="585"/>
      <c r="BO23" s="585"/>
    </row>
    <row r="24" spans="2:75" ht="20.100000000000001" customHeight="1">
      <c r="B24" s="813" t="s">
        <v>512</v>
      </c>
      <c r="C24" s="827"/>
      <c r="D24" s="827"/>
      <c r="E24" s="827"/>
      <c r="F24" s="827"/>
      <c r="G24" s="836" t="s">
        <v>518</v>
      </c>
      <c r="H24" s="836"/>
      <c r="I24" s="836"/>
      <c r="J24" s="836"/>
      <c r="K24" s="843"/>
      <c r="L24" s="853"/>
      <c r="M24" s="861"/>
      <c r="N24" s="866" t="s">
        <v>364</v>
      </c>
      <c r="O24" s="873"/>
      <c r="P24" s="873"/>
      <c r="Q24" s="880" t="s">
        <v>523</v>
      </c>
      <c r="R24" s="853"/>
      <c r="S24" s="861"/>
      <c r="T24" s="866" t="s">
        <v>364</v>
      </c>
      <c r="U24" s="873"/>
      <c r="V24" s="873"/>
      <c r="W24" s="880" t="s">
        <v>523</v>
      </c>
      <c r="X24" s="853"/>
      <c r="Y24" s="861"/>
      <c r="Z24" s="866" t="s">
        <v>364</v>
      </c>
      <c r="AA24" s="873"/>
      <c r="AB24" s="873"/>
      <c r="AC24" s="905" t="s">
        <v>523</v>
      </c>
      <c r="AD24" s="10"/>
      <c r="AE24" s="10"/>
      <c r="AF24" s="10"/>
      <c r="AG24" s="10"/>
      <c r="AH24" s="10"/>
      <c r="AI24" s="10"/>
      <c r="AJ24" s="10"/>
      <c r="AK24" s="10"/>
      <c r="AL24" s="10"/>
      <c r="AM24" s="10"/>
      <c r="AN24" s="10"/>
      <c r="BF24" s="920" t="s">
        <v>512</v>
      </c>
      <c r="BG24" s="924">
        <f t="shared" si="0"/>
        <v>0</v>
      </c>
      <c r="BH24" s="924">
        <f t="shared" si="1"/>
        <v>0</v>
      </c>
      <c r="BI24" s="924">
        <f t="shared" si="2"/>
        <v>0</v>
      </c>
      <c r="BJ24" s="928" t="str">
        <f t="shared" si="3"/>
        <v/>
      </c>
      <c r="BK24" s="928" t="str">
        <f t="shared" si="3"/>
        <v/>
      </c>
      <c r="BL24" s="928" t="str">
        <f t="shared" si="3"/>
        <v/>
      </c>
      <c r="BM24" s="578"/>
      <c r="BN24" s="578"/>
      <c r="BO24" s="578"/>
    </row>
    <row r="25" spans="2:75" ht="20.100000000000001" customHeight="1">
      <c r="B25" s="813" t="s">
        <v>514</v>
      </c>
      <c r="C25" s="827"/>
      <c r="D25" s="827"/>
      <c r="E25" s="827"/>
      <c r="F25" s="827"/>
      <c r="G25" s="836" t="s">
        <v>348</v>
      </c>
      <c r="H25" s="836"/>
      <c r="I25" s="836"/>
      <c r="J25" s="836"/>
      <c r="K25" s="843"/>
      <c r="L25" s="853"/>
      <c r="M25" s="861"/>
      <c r="N25" s="866" t="s">
        <v>364</v>
      </c>
      <c r="O25" s="873"/>
      <c r="P25" s="873"/>
      <c r="Q25" s="880" t="s">
        <v>523</v>
      </c>
      <c r="R25" s="853"/>
      <c r="S25" s="861"/>
      <c r="T25" s="866" t="s">
        <v>364</v>
      </c>
      <c r="U25" s="873"/>
      <c r="V25" s="873"/>
      <c r="W25" s="880" t="s">
        <v>523</v>
      </c>
      <c r="X25" s="853"/>
      <c r="Y25" s="861"/>
      <c r="Z25" s="866" t="s">
        <v>364</v>
      </c>
      <c r="AA25" s="873"/>
      <c r="AB25" s="873"/>
      <c r="AC25" s="905" t="s">
        <v>523</v>
      </c>
      <c r="AD25" s="901"/>
      <c r="AE25" s="911"/>
      <c r="AF25" s="911"/>
      <c r="AG25" s="911"/>
      <c r="AH25" s="911"/>
      <c r="AI25" s="911"/>
      <c r="AJ25" s="911"/>
      <c r="AK25" s="911"/>
      <c r="AL25" s="911"/>
      <c r="AM25" s="911"/>
      <c r="AN25" s="911"/>
      <c r="AO25" s="911"/>
      <c r="AP25" s="911"/>
      <c r="AQ25" s="911"/>
      <c r="AR25" s="911"/>
      <c r="AS25" s="911"/>
      <c r="AT25" s="911"/>
      <c r="AU25" s="911"/>
      <c r="AV25" s="911"/>
      <c r="AW25" s="911"/>
      <c r="AX25" s="911"/>
      <c r="AY25" s="911"/>
      <c r="AZ25" s="911"/>
      <c r="BA25" s="911"/>
      <c r="BB25" s="911"/>
      <c r="BC25" s="911"/>
      <c r="BD25" s="911"/>
      <c r="BE25" s="911"/>
      <c r="BF25" s="923" t="s">
        <v>514</v>
      </c>
      <c r="BG25" s="924">
        <f t="shared" si="0"/>
        <v>0</v>
      </c>
      <c r="BH25" s="924">
        <f t="shared" si="1"/>
        <v>0</v>
      </c>
      <c r="BI25" s="924">
        <f t="shared" si="2"/>
        <v>0</v>
      </c>
      <c r="BJ25" s="926" t="str">
        <f t="shared" si="3"/>
        <v/>
      </c>
      <c r="BK25" s="926" t="str">
        <f t="shared" si="3"/>
        <v/>
      </c>
      <c r="BL25" s="926" t="str">
        <f t="shared" si="3"/>
        <v/>
      </c>
      <c r="BM25" s="930" t="str">
        <f>IF(ISERROR(AVERAGE(BJ25:BJ27)),"",AVERAGE(BJ25:BJ27))</f>
        <v/>
      </c>
      <c r="BN25" s="930" t="str">
        <f>IF(ISERROR(AVERAGE(BK25:BK27)),"",AVERAGE(BK25:BK27))</f>
        <v/>
      </c>
      <c r="BO25" s="930" t="str">
        <f>IF(ISERROR(AVERAGE(BL25:BL27)),"",AVERAGE(BL25:BL27))</f>
        <v/>
      </c>
    </row>
    <row r="26" spans="2:75" ht="20.100000000000001" customHeight="1">
      <c r="B26" s="814" t="s">
        <v>287</v>
      </c>
      <c r="C26" s="828"/>
      <c r="D26" s="828"/>
      <c r="E26" s="828"/>
      <c r="F26" s="828"/>
      <c r="G26" s="837"/>
      <c r="H26" s="837"/>
      <c r="I26" s="837"/>
      <c r="J26" s="837"/>
      <c r="K26" s="844"/>
      <c r="L26" s="854"/>
      <c r="M26" s="862"/>
      <c r="N26" s="867" t="s">
        <v>364</v>
      </c>
      <c r="O26" s="874"/>
      <c r="P26" s="874"/>
      <c r="Q26" s="881" t="s">
        <v>523</v>
      </c>
      <c r="R26" s="854"/>
      <c r="S26" s="862"/>
      <c r="T26" s="867" t="s">
        <v>364</v>
      </c>
      <c r="U26" s="874"/>
      <c r="V26" s="874"/>
      <c r="W26" s="881" t="s">
        <v>523</v>
      </c>
      <c r="X26" s="854"/>
      <c r="Y26" s="862"/>
      <c r="Z26" s="867" t="s">
        <v>364</v>
      </c>
      <c r="AA26" s="874"/>
      <c r="AB26" s="874"/>
      <c r="AC26" s="906" t="s">
        <v>523</v>
      </c>
      <c r="AD26" s="901"/>
      <c r="AE26" s="911"/>
      <c r="AF26" s="911"/>
      <c r="AG26" s="911"/>
      <c r="AH26" s="911"/>
      <c r="AI26" s="911"/>
      <c r="AJ26" s="911"/>
      <c r="AK26" s="911"/>
      <c r="AL26" s="911"/>
      <c r="AM26" s="911"/>
      <c r="AN26" s="911"/>
      <c r="AO26" s="911"/>
      <c r="AP26" s="911"/>
      <c r="AQ26" s="911"/>
      <c r="AR26" s="911"/>
      <c r="AS26" s="911"/>
      <c r="AT26" s="911"/>
      <c r="AU26" s="911"/>
      <c r="AV26" s="911"/>
      <c r="AW26" s="911"/>
      <c r="AX26" s="911"/>
      <c r="AY26" s="911"/>
      <c r="AZ26" s="911"/>
      <c r="BA26" s="911"/>
      <c r="BB26" s="911"/>
      <c r="BC26" s="911"/>
      <c r="BD26" s="911"/>
      <c r="BE26" s="911"/>
      <c r="BF26" s="923" t="s">
        <v>287</v>
      </c>
      <c r="BG26" s="924">
        <f t="shared" si="0"/>
        <v>0</v>
      </c>
      <c r="BH26" s="924">
        <f t="shared" si="1"/>
        <v>0</v>
      </c>
      <c r="BI26" s="924">
        <f t="shared" si="2"/>
        <v>0</v>
      </c>
      <c r="BJ26" s="928" t="str">
        <f t="shared" si="3"/>
        <v/>
      </c>
      <c r="BK26" s="928" t="str">
        <f t="shared" si="3"/>
        <v/>
      </c>
      <c r="BL26" s="928" t="str">
        <f t="shared" si="3"/>
        <v/>
      </c>
      <c r="BM26" s="931"/>
      <c r="BN26" s="931"/>
      <c r="BO26" s="931"/>
    </row>
    <row r="27" spans="2:75" ht="20.100000000000001" customHeight="1">
      <c r="B27" s="95" t="s">
        <v>525</v>
      </c>
      <c r="C27" s="156"/>
      <c r="D27" s="156"/>
      <c r="E27" s="156"/>
      <c r="F27" s="156"/>
      <c r="G27" s="156"/>
      <c r="H27" s="156"/>
      <c r="I27" s="156"/>
      <c r="J27" s="156"/>
      <c r="K27" s="156"/>
      <c r="L27" s="156"/>
      <c r="M27" s="156"/>
      <c r="N27" s="156"/>
      <c r="O27" s="156"/>
      <c r="P27" s="156"/>
      <c r="Q27" s="156"/>
      <c r="R27" s="156"/>
      <c r="S27" s="156"/>
      <c r="T27" s="156"/>
      <c r="U27" s="156"/>
      <c r="V27" s="156"/>
      <c r="W27" s="27"/>
      <c r="X27" s="897"/>
      <c r="Y27" s="901"/>
      <c r="Z27" s="130"/>
      <c r="AA27" s="130"/>
      <c r="AB27" s="130"/>
      <c r="AC27" s="130"/>
      <c r="AD27" s="130"/>
      <c r="AE27" s="911"/>
      <c r="AF27" s="911"/>
      <c r="AG27" s="911"/>
      <c r="AH27" s="911"/>
      <c r="AI27" s="911"/>
      <c r="AJ27" s="911"/>
      <c r="AK27" s="911"/>
      <c r="AL27" s="911"/>
      <c r="AM27" s="911"/>
      <c r="AN27" s="911"/>
      <c r="AO27" s="911"/>
      <c r="AP27" s="911"/>
      <c r="AQ27" s="911"/>
      <c r="AR27" s="911"/>
      <c r="AS27" s="911"/>
      <c r="AT27" s="911"/>
      <c r="AU27" s="911"/>
      <c r="AV27" s="911"/>
      <c r="AW27" s="911"/>
      <c r="AX27" s="911"/>
      <c r="AY27" s="911"/>
      <c r="AZ27" s="911"/>
      <c r="BA27" s="911"/>
      <c r="BB27" s="911"/>
      <c r="BC27" s="911"/>
      <c r="BD27" s="911"/>
      <c r="BE27" s="911"/>
      <c r="BF27" s="911"/>
      <c r="BH27" s="911"/>
      <c r="BI27" s="911"/>
      <c r="BJ27" s="911"/>
      <c r="BK27" s="911"/>
      <c r="BL27" s="911"/>
      <c r="BM27" s="911"/>
      <c r="BN27" s="911"/>
      <c r="BO27" s="911"/>
    </row>
    <row r="28" spans="2:75" ht="20.100000000000001" customHeight="1">
      <c r="B28" s="156"/>
      <c r="C28" s="156"/>
      <c r="D28" s="156"/>
      <c r="E28" s="156"/>
      <c r="F28" s="156"/>
      <c r="G28" s="156"/>
      <c r="H28" s="156"/>
      <c r="I28" s="156"/>
      <c r="J28" s="156"/>
      <c r="K28" s="156"/>
      <c r="L28" s="156"/>
      <c r="M28" s="156"/>
      <c r="N28" s="156"/>
      <c r="O28" s="156"/>
      <c r="P28" s="156"/>
      <c r="Q28" s="156"/>
      <c r="R28" s="156"/>
      <c r="S28" s="156"/>
      <c r="T28" s="156"/>
      <c r="U28" s="156"/>
      <c r="V28" s="156"/>
      <c r="W28" s="27"/>
      <c r="X28" s="897"/>
      <c r="Y28" s="901"/>
      <c r="Z28" s="130"/>
      <c r="AA28" s="130"/>
      <c r="AB28" s="130"/>
      <c r="AC28" s="130"/>
      <c r="AD28" s="130"/>
      <c r="AE28" s="911"/>
      <c r="AF28" s="911"/>
      <c r="AG28" s="911"/>
      <c r="AH28" s="911"/>
      <c r="AI28" s="911"/>
      <c r="AJ28" s="911"/>
      <c r="AK28" s="911"/>
      <c r="AL28" s="911"/>
      <c r="AM28" s="911"/>
      <c r="AN28" s="911"/>
      <c r="AO28" s="911"/>
      <c r="AP28" s="911"/>
      <c r="AQ28" s="911"/>
      <c r="AR28" s="911"/>
      <c r="AS28" s="911"/>
      <c r="AT28" s="911"/>
      <c r="AU28" s="911"/>
      <c r="AV28" s="911"/>
      <c r="AW28" s="911"/>
      <c r="AX28" s="911"/>
      <c r="AY28" s="911"/>
      <c r="AZ28" s="911"/>
      <c r="BA28" s="911"/>
      <c r="BB28" s="911"/>
      <c r="BC28" s="911"/>
      <c r="BD28" s="911"/>
      <c r="BE28" s="911"/>
      <c r="BF28" s="911"/>
      <c r="BG28" s="911"/>
      <c r="BH28" s="911"/>
      <c r="BI28" s="911"/>
      <c r="BJ28" s="911"/>
      <c r="BK28" s="911"/>
      <c r="BL28" s="911"/>
      <c r="BM28" s="911"/>
      <c r="BN28" s="911"/>
      <c r="BO28" s="911"/>
    </row>
    <row r="29" spans="2:75" ht="20.100000000000001" customHeight="1">
      <c r="B29" s="156" t="s">
        <v>527</v>
      </c>
      <c r="C29" s="156"/>
      <c r="D29" s="156"/>
      <c r="E29" s="156"/>
      <c r="F29" s="156"/>
      <c r="G29" s="156"/>
      <c r="H29" s="156"/>
      <c r="I29" s="156"/>
      <c r="J29" s="156"/>
      <c r="K29" s="156"/>
      <c r="L29" s="156"/>
      <c r="M29" s="156"/>
      <c r="N29" s="156"/>
      <c r="O29" s="156"/>
      <c r="P29" s="156"/>
      <c r="Q29" s="156"/>
      <c r="R29" s="156"/>
      <c r="S29" s="156"/>
      <c r="T29" s="156"/>
      <c r="U29" s="156"/>
      <c r="V29" s="156"/>
      <c r="W29" s="27"/>
      <c r="X29" s="897"/>
      <c r="Y29" s="901"/>
      <c r="Z29" s="901"/>
      <c r="AA29" s="901"/>
      <c r="AB29" s="901"/>
      <c r="AC29" s="901"/>
      <c r="AD29" s="901"/>
      <c r="AE29" s="911"/>
      <c r="AF29" s="911"/>
      <c r="AG29" s="911"/>
      <c r="AH29" s="911"/>
      <c r="AI29" s="911"/>
      <c r="AJ29" s="911"/>
      <c r="AK29" s="911"/>
      <c r="AL29" s="911"/>
      <c r="AM29" s="911"/>
      <c r="AN29" s="911"/>
      <c r="AO29" s="911"/>
      <c r="AP29" s="911"/>
      <c r="AQ29" s="911"/>
      <c r="AR29" s="911"/>
      <c r="AS29" s="911"/>
      <c r="AT29" s="911"/>
      <c r="AU29" s="911"/>
      <c r="AV29" s="911"/>
      <c r="AW29" s="911"/>
      <c r="AX29" s="911"/>
      <c r="AY29" s="911"/>
      <c r="AZ29" s="911"/>
      <c r="BA29" s="911"/>
      <c r="BB29" s="911"/>
      <c r="BC29" s="911"/>
      <c r="BD29" s="911"/>
      <c r="BE29" s="911"/>
      <c r="BF29" s="911"/>
      <c r="BG29" s="910"/>
      <c r="BH29" s="925"/>
      <c r="BI29" s="925"/>
      <c r="BJ29" s="925"/>
      <c r="BK29" s="925"/>
      <c r="BL29" s="925"/>
      <c r="BM29" s="911"/>
      <c r="BO29" s="911"/>
    </row>
    <row r="30" spans="2:75" ht="20.100000000000001" customHeight="1">
      <c r="B30" s="815" t="s">
        <v>118</v>
      </c>
      <c r="C30" s="829"/>
      <c r="D30" s="829"/>
      <c r="E30" s="829"/>
      <c r="F30" s="829"/>
      <c r="G30" s="829"/>
      <c r="H30" s="829"/>
      <c r="I30" s="829"/>
      <c r="J30" s="829"/>
      <c r="K30" s="829"/>
      <c r="L30" s="829"/>
      <c r="M30" s="829" t="s">
        <v>110</v>
      </c>
      <c r="N30" s="829"/>
      <c r="O30" s="829"/>
      <c r="P30" s="875" t="s">
        <v>529</v>
      </c>
      <c r="Q30" s="875"/>
      <c r="R30" s="875"/>
      <c r="S30" s="875" t="s">
        <v>531</v>
      </c>
      <c r="T30" s="875"/>
      <c r="U30" s="886"/>
      <c r="V30" s="156"/>
      <c r="W30" s="27"/>
      <c r="X30" s="27"/>
      <c r="Y30" s="901"/>
      <c r="Z30" s="901"/>
      <c r="AA30" s="901"/>
      <c r="AB30" s="901"/>
      <c r="AC30" s="901"/>
      <c r="AD30" s="901"/>
      <c r="AE30" s="911"/>
      <c r="AF30" s="911"/>
      <c r="AG30" s="911"/>
      <c r="AH30" s="911"/>
      <c r="AI30" s="911"/>
      <c r="AJ30" s="911"/>
      <c r="AK30" s="911"/>
      <c r="AL30" s="911"/>
      <c r="AM30" s="911"/>
      <c r="AN30" s="911"/>
      <c r="AO30" s="911"/>
      <c r="AP30" s="911"/>
      <c r="AQ30" s="911"/>
      <c r="AR30" s="911"/>
      <c r="AS30" s="911"/>
      <c r="AT30" s="911"/>
      <c r="AU30" s="911"/>
      <c r="AV30" s="911"/>
      <c r="AW30" s="911"/>
      <c r="AX30" s="911"/>
      <c r="AY30" s="911"/>
      <c r="AZ30" s="911"/>
      <c r="BA30" s="911"/>
      <c r="BB30" s="911"/>
      <c r="BC30" s="911"/>
      <c r="BD30" s="911"/>
      <c r="BE30" s="911"/>
      <c r="BF30" s="911"/>
      <c r="BG30" s="910"/>
      <c r="BH30" s="925"/>
      <c r="BI30" s="911"/>
      <c r="BJ30" s="911"/>
      <c r="BK30" s="911"/>
      <c r="BL30" s="911"/>
      <c r="BM30" s="911"/>
      <c r="BN30" s="911"/>
      <c r="BO30" s="911"/>
      <c r="BP30" s="911"/>
    </row>
    <row r="31" spans="2:75" ht="20.100000000000001" customHeight="1">
      <c r="B31" s="816"/>
      <c r="C31" s="830"/>
      <c r="D31" s="830"/>
      <c r="E31" s="830"/>
      <c r="F31" s="830"/>
      <c r="G31" s="830"/>
      <c r="H31" s="830"/>
      <c r="I31" s="830"/>
      <c r="J31" s="830"/>
      <c r="K31" s="830"/>
      <c r="L31" s="830"/>
      <c r="M31" s="830"/>
      <c r="N31" s="830"/>
      <c r="O31" s="830"/>
      <c r="P31" s="876"/>
      <c r="Q31" s="876"/>
      <c r="R31" s="876"/>
      <c r="S31" s="876"/>
      <c r="T31" s="876"/>
      <c r="U31" s="887"/>
      <c r="V31" s="156"/>
      <c r="W31" s="27"/>
      <c r="X31" s="27"/>
      <c r="Y31" s="901"/>
      <c r="Z31" s="901"/>
      <c r="AA31" s="901"/>
      <c r="AB31" s="901"/>
      <c r="AC31" s="901"/>
      <c r="AD31" s="901"/>
      <c r="AE31" s="911"/>
      <c r="AF31" s="911"/>
      <c r="AG31" s="911"/>
      <c r="AH31" s="911"/>
      <c r="AI31" s="911"/>
      <c r="AJ31" s="911"/>
      <c r="AK31" s="911"/>
      <c r="AL31" s="911"/>
      <c r="AM31" s="911"/>
      <c r="AN31" s="911"/>
      <c r="AO31" s="911"/>
      <c r="AP31" s="911"/>
      <c r="AQ31" s="911"/>
      <c r="AR31" s="911"/>
      <c r="AS31" s="911"/>
      <c r="AT31" s="911"/>
      <c r="AU31" s="911"/>
      <c r="AV31" s="911"/>
      <c r="AW31" s="911"/>
      <c r="AX31" s="911"/>
      <c r="AY31" s="911"/>
      <c r="AZ31" s="911"/>
      <c r="BA31" s="911"/>
      <c r="BB31" s="911"/>
      <c r="BC31" s="911"/>
      <c r="BD31" s="911"/>
      <c r="BE31" s="911"/>
      <c r="BF31" s="911"/>
      <c r="BG31" s="911"/>
      <c r="BH31" s="911"/>
      <c r="BI31" s="911"/>
      <c r="BJ31" s="911"/>
      <c r="BK31" s="911"/>
      <c r="BL31" s="911"/>
      <c r="BM31" s="911"/>
      <c r="BN31" s="911"/>
      <c r="BO31" s="911"/>
      <c r="BP31" s="911"/>
    </row>
    <row r="32" spans="2:75" ht="20.100000000000001" customHeight="1">
      <c r="B32" s="817"/>
      <c r="C32" s="831"/>
      <c r="D32" s="831"/>
      <c r="E32" s="831"/>
      <c r="F32" s="831"/>
      <c r="G32" s="831"/>
      <c r="H32" s="831"/>
      <c r="I32" s="831"/>
      <c r="J32" s="831"/>
      <c r="K32" s="831"/>
      <c r="L32" s="831"/>
      <c r="M32" s="863"/>
      <c r="N32" s="863"/>
      <c r="O32" s="863"/>
      <c r="P32" s="877"/>
      <c r="Q32" s="877"/>
      <c r="R32" s="877"/>
      <c r="S32" s="877"/>
      <c r="T32" s="863"/>
      <c r="U32" s="888"/>
      <c r="V32" s="156"/>
      <c r="W32" s="27"/>
      <c r="X32" s="27"/>
      <c r="Y32" s="901"/>
      <c r="Z32" s="130"/>
      <c r="AA32" s="130"/>
      <c r="AB32" s="130"/>
      <c r="AC32" s="130"/>
      <c r="AD32" s="130"/>
      <c r="AE32" s="911"/>
      <c r="AF32" s="911"/>
      <c r="AG32" s="911"/>
      <c r="AH32" s="911"/>
      <c r="AI32" s="911"/>
      <c r="AJ32" s="911"/>
      <c r="AK32" s="911"/>
      <c r="AL32" s="911"/>
      <c r="AM32" s="911"/>
      <c r="AN32" s="911"/>
      <c r="AO32" s="911"/>
      <c r="AP32" s="911"/>
      <c r="AQ32" s="911"/>
      <c r="AR32" s="911"/>
      <c r="AS32" s="911"/>
      <c r="AT32" s="911"/>
      <c r="AU32" s="911"/>
      <c r="AV32" s="911"/>
      <c r="AW32" s="911"/>
      <c r="AX32" s="911"/>
      <c r="AY32" s="911"/>
      <c r="AZ32" s="911"/>
      <c r="BA32" s="911"/>
      <c r="BB32" s="911"/>
      <c r="BC32" s="911"/>
      <c r="BD32" s="911"/>
      <c r="BE32" s="911"/>
      <c r="BF32" s="911"/>
      <c r="BG32" s="911"/>
      <c r="BH32" s="911"/>
      <c r="BI32" s="911"/>
      <c r="BJ32" s="911"/>
      <c r="BK32" s="911"/>
      <c r="BL32" s="911"/>
      <c r="BM32" s="911"/>
      <c r="BN32" s="911"/>
      <c r="BO32" s="911"/>
      <c r="BP32" s="911"/>
    </row>
    <row r="33" spans="2:68" ht="20.100000000000001" customHeight="1">
      <c r="B33" s="817"/>
      <c r="C33" s="831"/>
      <c r="D33" s="831"/>
      <c r="E33" s="831"/>
      <c r="F33" s="831"/>
      <c r="G33" s="831"/>
      <c r="H33" s="831"/>
      <c r="I33" s="831"/>
      <c r="J33" s="831"/>
      <c r="K33" s="831"/>
      <c r="L33" s="831"/>
      <c r="M33" s="863"/>
      <c r="N33" s="863"/>
      <c r="O33" s="863"/>
      <c r="P33" s="877"/>
      <c r="Q33" s="877"/>
      <c r="R33" s="877"/>
      <c r="S33" s="863"/>
      <c r="T33" s="863"/>
      <c r="U33" s="888"/>
      <c r="V33" s="156"/>
      <c r="W33" s="27"/>
      <c r="X33" s="27"/>
      <c r="Y33" s="27"/>
      <c r="Z33" s="27"/>
      <c r="AA33" s="27"/>
      <c r="AB33" s="27"/>
      <c r="AC33" s="27"/>
      <c r="AD33" s="27"/>
      <c r="AE33" s="27"/>
      <c r="AF33" s="27"/>
      <c r="AG33" s="27"/>
      <c r="AH33" s="27"/>
      <c r="AI33" s="917"/>
      <c r="AJ33" s="917"/>
      <c r="AK33" s="917"/>
      <c r="AL33" s="917"/>
      <c r="AM33" s="917"/>
      <c r="AN33" s="917"/>
      <c r="AO33" s="917"/>
      <c r="AP33" s="917"/>
      <c r="AQ33" s="917"/>
      <c r="AR33" s="917"/>
      <c r="AS33" s="917"/>
      <c r="AT33" s="917"/>
      <c r="AU33" s="917"/>
      <c r="AV33" s="917"/>
      <c r="AW33" s="917"/>
      <c r="AX33" s="917"/>
      <c r="AY33" s="917"/>
      <c r="AZ33" s="917"/>
      <c r="BA33" s="917"/>
      <c r="BB33" s="917"/>
      <c r="BC33" s="917"/>
      <c r="BD33" s="917"/>
      <c r="BE33" s="917"/>
      <c r="BF33" s="917"/>
      <c r="BG33" s="917"/>
      <c r="BH33" s="917"/>
      <c r="BI33" s="917"/>
      <c r="BJ33" s="917"/>
      <c r="BK33" s="917"/>
      <c r="BL33" s="917"/>
      <c r="BM33" s="917"/>
      <c r="BN33" s="917"/>
      <c r="BO33" s="917"/>
      <c r="BP33" s="911"/>
    </row>
    <row r="34" spans="2:68" ht="20.100000000000001" customHeight="1">
      <c r="B34" s="817"/>
      <c r="C34" s="831"/>
      <c r="D34" s="831"/>
      <c r="E34" s="831"/>
      <c r="F34" s="831"/>
      <c r="G34" s="831"/>
      <c r="H34" s="831"/>
      <c r="I34" s="831"/>
      <c r="J34" s="831"/>
      <c r="K34" s="831"/>
      <c r="L34" s="831"/>
      <c r="M34" s="863"/>
      <c r="N34" s="863"/>
      <c r="O34" s="863"/>
      <c r="P34" s="877"/>
      <c r="Q34" s="877"/>
      <c r="R34" s="877"/>
      <c r="S34" s="863"/>
      <c r="T34" s="863"/>
      <c r="U34" s="888"/>
      <c r="V34" s="156"/>
      <c r="W34" s="27"/>
      <c r="X34" s="27"/>
      <c r="Y34" s="27"/>
      <c r="Z34" s="27"/>
      <c r="AA34" s="27"/>
      <c r="AB34" s="27"/>
      <c r="AC34" s="27"/>
      <c r="AD34" s="27"/>
      <c r="AE34" s="27"/>
      <c r="AF34" s="27"/>
      <c r="AG34" s="27"/>
      <c r="AH34" s="27"/>
      <c r="AI34" s="917"/>
      <c r="AJ34" s="917"/>
      <c r="AK34" s="917"/>
      <c r="AL34" s="917"/>
      <c r="AM34" s="917"/>
      <c r="AN34" s="917"/>
      <c r="AO34" s="917"/>
      <c r="AP34" s="917"/>
      <c r="AQ34" s="917"/>
      <c r="AR34" s="917"/>
      <c r="AS34" s="917"/>
      <c r="AT34" s="917"/>
      <c r="AU34" s="917"/>
      <c r="AV34" s="917"/>
      <c r="AW34" s="917"/>
      <c r="AX34" s="917"/>
      <c r="AY34" s="917"/>
      <c r="AZ34" s="917"/>
      <c r="BA34" s="917"/>
      <c r="BB34" s="917"/>
      <c r="BC34" s="917"/>
      <c r="BD34" s="917"/>
      <c r="BE34" s="917"/>
      <c r="BF34" s="917"/>
      <c r="BG34" s="917"/>
      <c r="BH34" s="917"/>
      <c r="BI34" s="917"/>
      <c r="BJ34" s="917"/>
      <c r="BK34" s="917"/>
      <c r="BL34" s="917"/>
      <c r="BM34" s="917"/>
      <c r="BN34" s="917"/>
      <c r="BO34" s="917"/>
      <c r="BP34" s="911"/>
    </row>
    <row r="35" spans="2:68" ht="20.100000000000001" customHeight="1">
      <c r="B35" s="817"/>
      <c r="C35" s="831"/>
      <c r="D35" s="831"/>
      <c r="E35" s="831"/>
      <c r="F35" s="831"/>
      <c r="G35" s="831"/>
      <c r="H35" s="831"/>
      <c r="I35" s="831"/>
      <c r="J35" s="831"/>
      <c r="K35" s="831"/>
      <c r="L35" s="831"/>
      <c r="M35" s="863"/>
      <c r="N35" s="863"/>
      <c r="O35" s="863"/>
      <c r="P35" s="877"/>
      <c r="Q35" s="877"/>
      <c r="R35" s="877"/>
      <c r="S35" s="863"/>
      <c r="T35" s="863"/>
      <c r="U35" s="888"/>
      <c r="V35" s="156"/>
      <c r="W35" s="27"/>
      <c r="X35" s="27"/>
      <c r="Y35" s="27"/>
      <c r="Z35" s="27"/>
      <c r="AA35" s="27"/>
      <c r="AB35" s="27"/>
      <c r="AC35" s="27"/>
      <c r="AD35" s="27"/>
      <c r="AE35" s="27"/>
      <c r="AF35" s="27"/>
      <c r="AG35" s="27"/>
      <c r="AH35" s="27"/>
      <c r="AI35" s="917"/>
      <c r="AJ35" s="917"/>
      <c r="AK35" s="917"/>
      <c r="AL35" s="917"/>
      <c r="AM35" s="917"/>
      <c r="AN35" s="917"/>
      <c r="AO35" s="917"/>
      <c r="AP35" s="917"/>
      <c r="AQ35" s="917"/>
      <c r="AR35" s="917"/>
      <c r="AS35" s="917"/>
      <c r="AT35" s="917"/>
      <c r="AU35" s="917"/>
      <c r="AV35" s="917"/>
      <c r="AW35" s="917"/>
      <c r="AX35" s="917"/>
      <c r="AY35" s="917"/>
      <c r="AZ35" s="917"/>
      <c r="BA35" s="917"/>
      <c r="BB35" s="917"/>
      <c r="BC35" s="917"/>
      <c r="BD35" s="917"/>
      <c r="BE35" s="917"/>
      <c r="BF35" s="917"/>
      <c r="BG35" s="917"/>
      <c r="BH35" s="917"/>
      <c r="BI35" s="917"/>
      <c r="BJ35" s="917"/>
      <c r="BK35" s="917"/>
      <c r="BL35" s="917"/>
      <c r="BM35" s="917"/>
      <c r="BN35" s="917"/>
      <c r="BO35" s="917"/>
      <c r="BP35" s="911"/>
    </row>
    <row r="36" spans="2:68" ht="20.100000000000001" customHeight="1">
      <c r="B36" s="817"/>
      <c r="C36" s="831"/>
      <c r="D36" s="831"/>
      <c r="E36" s="831"/>
      <c r="F36" s="831"/>
      <c r="G36" s="831"/>
      <c r="H36" s="831"/>
      <c r="I36" s="831"/>
      <c r="J36" s="831"/>
      <c r="K36" s="831"/>
      <c r="L36" s="831"/>
      <c r="M36" s="863"/>
      <c r="N36" s="863"/>
      <c r="O36" s="863"/>
      <c r="P36" s="877"/>
      <c r="Q36" s="877"/>
      <c r="R36" s="877"/>
      <c r="S36" s="863"/>
      <c r="T36" s="863"/>
      <c r="U36" s="888"/>
      <c r="V36" s="156"/>
      <c r="W36" s="27"/>
      <c r="X36" s="27"/>
      <c r="Y36" s="27"/>
      <c r="Z36" s="27"/>
      <c r="AA36" s="27"/>
      <c r="AB36" s="27"/>
      <c r="AC36" s="27"/>
      <c r="AD36" s="27"/>
      <c r="AE36" s="27"/>
      <c r="AF36" s="27"/>
      <c r="AG36" s="27"/>
      <c r="AH36" s="27"/>
      <c r="AI36" s="917"/>
      <c r="AJ36" s="917"/>
      <c r="AK36" s="917"/>
      <c r="AL36" s="917"/>
      <c r="AM36" s="917"/>
      <c r="AN36" s="917"/>
      <c r="AO36" s="917"/>
      <c r="AP36" s="917"/>
      <c r="AQ36" s="917"/>
      <c r="AR36" s="917"/>
      <c r="AS36" s="917"/>
      <c r="AT36" s="917"/>
      <c r="AU36" s="917"/>
      <c r="AV36" s="917"/>
      <c r="AW36" s="917"/>
      <c r="AX36" s="917"/>
      <c r="AY36" s="917"/>
      <c r="AZ36" s="917"/>
      <c r="BA36" s="917"/>
      <c r="BB36" s="917"/>
      <c r="BC36" s="917"/>
      <c r="BD36" s="917"/>
      <c r="BE36" s="917"/>
      <c r="BF36" s="917"/>
      <c r="BG36" s="917"/>
      <c r="BH36" s="917"/>
      <c r="BI36" s="917"/>
      <c r="BJ36" s="917"/>
      <c r="BK36" s="917"/>
      <c r="BL36" s="917"/>
      <c r="BM36" s="917"/>
      <c r="BN36" s="917"/>
      <c r="BO36" s="917"/>
      <c r="BP36" s="911"/>
    </row>
    <row r="37" spans="2:68" ht="20.100000000000001" customHeight="1">
      <c r="B37" s="817"/>
      <c r="C37" s="831"/>
      <c r="D37" s="831"/>
      <c r="E37" s="831"/>
      <c r="F37" s="831"/>
      <c r="G37" s="831"/>
      <c r="H37" s="831"/>
      <c r="I37" s="831"/>
      <c r="J37" s="831"/>
      <c r="K37" s="831"/>
      <c r="L37" s="831"/>
      <c r="M37" s="863"/>
      <c r="N37" s="863"/>
      <c r="O37" s="863"/>
      <c r="P37" s="877"/>
      <c r="Q37" s="877"/>
      <c r="R37" s="877"/>
      <c r="S37" s="863"/>
      <c r="T37" s="863"/>
      <c r="U37" s="888"/>
      <c r="V37" s="156"/>
      <c r="W37" s="27"/>
      <c r="X37" s="27"/>
      <c r="Y37" s="27"/>
      <c r="Z37" s="27"/>
      <c r="AA37" s="27"/>
      <c r="AB37" s="27"/>
      <c r="AC37" s="27"/>
      <c r="AD37" s="27"/>
      <c r="AE37" s="27"/>
      <c r="AF37" s="27"/>
      <c r="AG37" s="27"/>
      <c r="AH37" s="27"/>
      <c r="AI37" s="917"/>
      <c r="AJ37" s="917"/>
      <c r="AK37" s="917"/>
      <c r="AL37" s="917"/>
      <c r="AM37" s="917"/>
      <c r="AN37" s="917"/>
      <c r="AO37" s="917"/>
      <c r="AP37" s="917"/>
      <c r="AQ37" s="917"/>
      <c r="AR37" s="917"/>
      <c r="AS37" s="917"/>
      <c r="AT37" s="917"/>
      <c r="AU37" s="917"/>
      <c r="AV37" s="917"/>
      <c r="AW37" s="917"/>
      <c r="AX37" s="917"/>
      <c r="AY37" s="917"/>
      <c r="AZ37" s="917"/>
      <c r="BA37" s="917"/>
      <c r="BB37" s="917"/>
      <c r="BC37" s="917"/>
      <c r="BD37" s="917"/>
      <c r="BE37" s="917"/>
      <c r="BF37" s="917"/>
      <c r="BG37" s="917"/>
      <c r="BH37" s="917"/>
      <c r="BI37" s="917"/>
      <c r="BJ37" s="917"/>
      <c r="BK37" s="917"/>
      <c r="BL37" s="917"/>
      <c r="BM37" s="917"/>
      <c r="BN37" s="917"/>
      <c r="BO37" s="917"/>
      <c r="BP37" s="911"/>
    </row>
    <row r="38" spans="2:68" ht="20.100000000000001" customHeight="1">
      <c r="B38" s="817"/>
      <c r="C38" s="831"/>
      <c r="D38" s="831"/>
      <c r="E38" s="831"/>
      <c r="F38" s="831"/>
      <c r="G38" s="831"/>
      <c r="H38" s="831"/>
      <c r="I38" s="831"/>
      <c r="J38" s="831"/>
      <c r="K38" s="831"/>
      <c r="L38" s="831"/>
      <c r="M38" s="863"/>
      <c r="N38" s="863"/>
      <c r="O38" s="863"/>
      <c r="P38" s="877"/>
      <c r="Q38" s="877"/>
      <c r="R38" s="877"/>
      <c r="S38" s="863"/>
      <c r="T38" s="863"/>
      <c r="U38" s="888"/>
      <c r="V38" s="156"/>
      <c r="W38" s="27"/>
      <c r="X38" s="27"/>
      <c r="Y38" s="27"/>
      <c r="Z38" s="27"/>
      <c r="AA38" s="27"/>
      <c r="AB38" s="27"/>
      <c r="AC38" s="27"/>
      <c r="AD38" s="27"/>
      <c r="AE38" s="27"/>
      <c r="AF38" s="27"/>
      <c r="AG38" s="27"/>
      <c r="AH38" s="27"/>
      <c r="AI38" s="917"/>
      <c r="AJ38" s="917"/>
      <c r="AK38" s="917"/>
      <c r="AL38" s="917"/>
      <c r="AM38" s="917"/>
      <c r="AN38" s="917"/>
      <c r="AO38" s="917"/>
      <c r="AP38" s="917"/>
      <c r="AQ38" s="917"/>
      <c r="AR38" s="917"/>
      <c r="AS38" s="917"/>
      <c r="AT38" s="917"/>
      <c r="AU38" s="917"/>
      <c r="AV38" s="917"/>
      <c r="AW38" s="917"/>
      <c r="AX38" s="917"/>
      <c r="AY38" s="917"/>
      <c r="AZ38" s="917"/>
      <c r="BA38" s="917"/>
      <c r="BB38" s="917"/>
      <c r="BC38" s="917"/>
      <c r="BD38" s="917"/>
      <c r="BE38" s="917"/>
      <c r="BF38" s="917"/>
      <c r="BG38" s="917"/>
      <c r="BH38" s="917"/>
      <c r="BI38" s="917"/>
      <c r="BJ38" s="917"/>
      <c r="BK38" s="917"/>
      <c r="BL38" s="917"/>
      <c r="BM38" s="917"/>
      <c r="BN38" s="917"/>
      <c r="BO38" s="917"/>
      <c r="BP38" s="917"/>
    </row>
    <row r="39" spans="2:68" ht="20.100000000000001" customHeight="1">
      <c r="B39" s="817"/>
      <c r="C39" s="831"/>
      <c r="D39" s="831"/>
      <c r="E39" s="831"/>
      <c r="F39" s="831"/>
      <c r="G39" s="831"/>
      <c r="H39" s="831"/>
      <c r="I39" s="831"/>
      <c r="J39" s="831"/>
      <c r="K39" s="831"/>
      <c r="L39" s="831"/>
      <c r="M39" s="863"/>
      <c r="N39" s="863"/>
      <c r="O39" s="863"/>
      <c r="P39" s="877"/>
      <c r="Q39" s="877"/>
      <c r="R39" s="877"/>
      <c r="S39" s="863"/>
      <c r="T39" s="863"/>
      <c r="U39" s="888"/>
      <c r="V39" s="156"/>
      <c r="W39" s="27"/>
      <c r="X39" s="27"/>
      <c r="Y39" s="27"/>
      <c r="Z39" s="27"/>
      <c r="AA39" s="27"/>
      <c r="AB39" s="27"/>
      <c r="AC39" s="27"/>
      <c r="AD39" s="27"/>
      <c r="AE39" s="27"/>
      <c r="AF39" s="27"/>
      <c r="AG39" s="27"/>
      <c r="AH39" s="27"/>
      <c r="AI39" s="917"/>
      <c r="AJ39" s="917"/>
      <c r="AK39" s="917"/>
      <c r="AL39" s="917"/>
      <c r="AM39" s="917"/>
      <c r="AN39" s="917"/>
      <c r="AO39" s="917"/>
      <c r="AP39" s="917"/>
      <c r="AQ39" s="917"/>
      <c r="AR39" s="917"/>
      <c r="AS39" s="917"/>
      <c r="AT39" s="917"/>
      <c r="AU39" s="917"/>
      <c r="AV39" s="917"/>
      <c r="AW39" s="917"/>
      <c r="AX39" s="917"/>
      <c r="AY39" s="917"/>
      <c r="AZ39" s="917"/>
      <c r="BA39" s="917"/>
      <c r="BB39" s="917"/>
      <c r="BC39" s="917"/>
      <c r="BD39" s="917"/>
      <c r="BE39" s="917"/>
      <c r="BF39" s="917"/>
      <c r="BG39" s="917"/>
      <c r="BH39" s="917"/>
      <c r="BI39" s="917"/>
      <c r="BJ39" s="917"/>
      <c r="BK39" s="917"/>
      <c r="BL39" s="917"/>
      <c r="BM39" s="917"/>
      <c r="BN39" s="917"/>
      <c r="BO39" s="917"/>
      <c r="BP39" s="917"/>
    </row>
    <row r="40" spans="2:68" ht="20.100000000000001" customHeight="1">
      <c r="B40" s="817"/>
      <c r="C40" s="831"/>
      <c r="D40" s="831"/>
      <c r="E40" s="831"/>
      <c r="F40" s="831"/>
      <c r="G40" s="831"/>
      <c r="H40" s="831"/>
      <c r="I40" s="831"/>
      <c r="J40" s="831"/>
      <c r="K40" s="831"/>
      <c r="L40" s="831"/>
      <c r="M40" s="863"/>
      <c r="N40" s="863"/>
      <c r="O40" s="863"/>
      <c r="P40" s="877"/>
      <c r="Q40" s="877"/>
      <c r="R40" s="877"/>
      <c r="S40" s="863"/>
      <c r="T40" s="863"/>
      <c r="U40" s="888"/>
      <c r="V40" s="156"/>
      <c r="W40" s="27"/>
      <c r="X40" s="27"/>
      <c r="Y40" s="27"/>
      <c r="Z40" s="897"/>
      <c r="AA40" s="897"/>
      <c r="AB40" s="10"/>
      <c r="AC40" s="10"/>
      <c r="AD40" s="10"/>
      <c r="AE40" s="10"/>
      <c r="AF40" s="10"/>
      <c r="AG40" s="10"/>
      <c r="AH40" s="10"/>
      <c r="AI40" s="10"/>
      <c r="AJ40" s="10"/>
      <c r="AK40" s="10"/>
      <c r="AL40" s="10"/>
      <c r="AM40" s="10"/>
      <c r="AN40" s="10"/>
      <c r="BP40" s="917"/>
    </row>
    <row r="41" spans="2:68" ht="20.100000000000001" customHeight="1">
      <c r="B41" s="818"/>
      <c r="C41" s="832"/>
      <c r="D41" s="832"/>
      <c r="E41" s="832"/>
      <c r="F41" s="832"/>
      <c r="G41" s="832"/>
      <c r="H41" s="832"/>
      <c r="I41" s="832"/>
      <c r="J41" s="832"/>
      <c r="K41" s="832"/>
      <c r="L41" s="832"/>
      <c r="M41" s="864"/>
      <c r="N41" s="864"/>
      <c r="O41" s="864"/>
      <c r="P41" s="878"/>
      <c r="Q41" s="878"/>
      <c r="R41" s="878"/>
      <c r="S41" s="864"/>
      <c r="T41" s="864"/>
      <c r="U41" s="889"/>
      <c r="V41" s="156"/>
      <c r="W41" s="27"/>
      <c r="X41" s="27"/>
      <c r="Y41" s="27"/>
      <c r="Z41" s="897"/>
      <c r="AA41" s="897"/>
      <c r="AB41" s="10"/>
      <c r="AC41" s="10"/>
      <c r="AD41" s="10"/>
      <c r="AE41" s="10"/>
      <c r="AF41" s="10"/>
      <c r="AG41" s="10"/>
      <c r="AH41" s="10"/>
      <c r="AI41" s="10"/>
      <c r="AJ41" s="10"/>
      <c r="AK41" s="10"/>
      <c r="AL41" s="10"/>
      <c r="AM41" s="10"/>
      <c r="AN41" s="10"/>
      <c r="BP41" s="917"/>
    </row>
    <row r="42" spans="2:68" ht="20.100000000000001" customHeight="1">
      <c r="B42" s="819"/>
      <c r="C42" s="819"/>
      <c r="D42" s="819"/>
      <c r="E42" s="819"/>
      <c r="F42" s="819"/>
      <c r="G42" s="819"/>
      <c r="H42" s="819"/>
      <c r="I42" s="819"/>
      <c r="J42" s="819"/>
      <c r="K42" s="819"/>
      <c r="L42" s="819"/>
      <c r="M42" s="865"/>
      <c r="N42" s="865"/>
      <c r="O42" s="865"/>
      <c r="P42" s="879"/>
      <c r="Q42" s="879"/>
      <c r="R42" s="879"/>
      <c r="S42" s="865"/>
      <c r="T42" s="865"/>
      <c r="U42" s="865"/>
      <c r="V42" s="156"/>
      <c r="W42" s="27"/>
      <c r="X42" s="27"/>
      <c r="Y42" s="27"/>
      <c r="Z42" s="897"/>
      <c r="AA42" s="897"/>
      <c r="AB42" s="10"/>
      <c r="AC42" s="10"/>
      <c r="AD42" s="10"/>
      <c r="AE42" s="10"/>
      <c r="AF42" s="10"/>
      <c r="AG42" s="10"/>
      <c r="AH42" s="10"/>
      <c r="AI42" s="10"/>
      <c r="AJ42" s="10"/>
      <c r="AK42" s="10"/>
      <c r="AL42" s="10"/>
      <c r="AM42" s="10"/>
      <c r="AN42" s="10"/>
      <c r="BP42" s="917"/>
    </row>
    <row r="43" spans="2:68" ht="20.100000000000001" customHeight="1">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903"/>
      <c r="AA43" s="903"/>
      <c r="AB43" s="95"/>
      <c r="AC43" s="95"/>
      <c r="AD43" s="95"/>
      <c r="AE43" s="95"/>
      <c r="AF43" s="95"/>
      <c r="AG43" s="95"/>
      <c r="AH43" s="95"/>
      <c r="AI43" s="95"/>
      <c r="AJ43" s="95"/>
      <c r="AK43" s="95"/>
      <c r="AL43" s="95"/>
      <c r="AM43" s="95"/>
      <c r="AN43" s="95"/>
      <c r="BP43" s="917"/>
    </row>
    <row r="44" spans="2:68" ht="20.100000000000001" customHeight="1">
      <c r="B44" s="27" t="s">
        <v>538</v>
      </c>
      <c r="BP44" s="917"/>
    </row>
    <row r="45" spans="2:68" ht="20.100000000000001" customHeight="1"/>
    <row r="46" spans="2:68" ht="20.100000000000001" customHeight="1"/>
    <row r="47" spans="2:68" ht="20.100000000000001" customHeight="1"/>
    <row r="48" spans="2:68" ht="20.100000000000001" customHeight="1"/>
    <row r="49" ht="20.100000000000001" customHeight="1"/>
    <row r="50" ht="20.100000000000001" customHeight="1"/>
    <row r="51" ht="20.100000000000001" customHeight="1"/>
    <row r="52" ht="20.100000000000001" customHeight="1"/>
    <row r="53" ht="20.100000000000001" customHeight="1"/>
  </sheetData>
  <sheetProtection sheet="1" objects="1" scenarios="1"/>
  <mergeCells count="156">
    <mergeCell ref="AK1:AN1"/>
    <mergeCell ref="B4:K4"/>
    <mergeCell ref="L4:O4"/>
    <mergeCell ref="P4:S4"/>
    <mergeCell ref="T4:W4"/>
    <mergeCell ref="Y4:AH4"/>
    <mergeCell ref="BQ4:BR4"/>
    <mergeCell ref="B5:F5"/>
    <mergeCell ref="G5:K5"/>
    <mergeCell ref="L5:N5"/>
    <mergeCell ref="P5:R5"/>
    <mergeCell ref="T5:V5"/>
    <mergeCell ref="B6:F6"/>
    <mergeCell ref="G6:K6"/>
    <mergeCell ref="L6:N6"/>
    <mergeCell ref="P6:R6"/>
    <mergeCell ref="T6:V6"/>
    <mergeCell ref="B7:F7"/>
    <mergeCell ref="G7:K7"/>
    <mergeCell ref="L7:N7"/>
    <mergeCell ref="P7:R7"/>
    <mergeCell ref="T7:V7"/>
    <mergeCell ref="B8:F8"/>
    <mergeCell ref="G8:K8"/>
    <mergeCell ref="L8:N8"/>
    <mergeCell ref="P8:R8"/>
    <mergeCell ref="T8:V8"/>
    <mergeCell ref="B9:F9"/>
    <mergeCell ref="G9:K9"/>
    <mergeCell ref="L9:N9"/>
    <mergeCell ref="P9:R9"/>
    <mergeCell ref="T9:V9"/>
    <mergeCell ref="B10:F10"/>
    <mergeCell ref="G10:K10"/>
    <mergeCell ref="L10:N10"/>
    <mergeCell ref="P10:R10"/>
    <mergeCell ref="T10:V10"/>
    <mergeCell ref="B11:F11"/>
    <mergeCell ref="G11:K11"/>
    <mergeCell ref="L11:N11"/>
    <mergeCell ref="P11:R11"/>
    <mergeCell ref="T11:V11"/>
    <mergeCell ref="B12:F12"/>
    <mergeCell ref="L12:N12"/>
    <mergeCell ref="P12:R12"/>
    <mergeCell ref="T12:V12"/>
    <mergeCell ref="B13:K13"/>
    <mergeCell ref="L13:N13"/>
    <mergeCell ref="P13:R13"/>
    <mergeCell ref="T13:V13"/>
    <mergeCell ref="B14:K14"/>
    <mergeCell ref="L14:N14"/>
    <mergeCell ref="P14:R14"/>
    <mergeCell ref="T14:V14"/>
    <mergeCell ref="B15:K15"/>
    <mergeCell ref="L15:N15"/>
    <mergeCell ref="P15:R15"/>
    <mergeCell ref="T15:V15"/>
    <mergeCell ref="BG17:BI17"/>
    <mergeCell ref="BJ17:BL17"/>
    <mergeCell ref="BM17:BO17"/>
    <mergeCell ref="B18:K18"/>
    <mergeCell ref="L18:Q18"/>
    <mergeCell ref="R18:W18"/>
    <mergeCell ref="X18:AC18"/>
    <mergeCell ref="B19:F19"/>
    <mergeCell ref="G19:K19"/>
    <mergeCell ref="L19:M19"/>
    <mergeCell ref="O19:P19"/>
    <mergeCell ref="R19:S19"/>
    <mergeCell ref="U19:V19"/>
    <mergeCell ref="X19:Y19"/>
    <mergeCell ref="AA19:AB19"/>
    <mergeCell ref="B20:F20"/>
    <mergeCell ref="G20:K20"/>
    <mergeCell ref="L20:M20"/>
    <mergeCell ref="O20:P20"/>
    <mergeCell ref="R20:S20"/>
    <mergeCell ref="U20:V20"/>
    <mergeCell ref="X20:Y20"/>
    <mergeCell ref="AA20:AB20"/>
    <mergeCell ref="B21:F21"/>
    <mergeCell ref="G21:K21"/>
    <mergeCell ref="L21:M21"/>
    <mergeCell ref="O21:P21"/>
    <mergeCell ref="R21:S21"/>
    <mergeCell ref="U21:V21"/>
    <mergeCell ref="X21:Y21"/>
    <mergeCell ref="AA21:AB21"/>
    <mergeCell ref="B22:F22"/>
    <mergeCell ref="G22:K22"/>
    <mergeCell ref="L22:M22"/>
    <mergeCell ref="O22:P22"/>
    <mergeCell ref="R22:S22"/>
    <mergeCell ref="U22:V22"/>
    <mergeCell ref="X22:Y22"/>
    <mergeCell ref="AA22:AB22"/>
    <mergeCell ref="B23:F23"/>
    <mergeCell ref="G23:K23"/>
    <mergeCell ref="L23:M23"/>
    <mergeCell ref="O23:P23"/>
    <mergeCell ref="R23:S23"/>
    <mergeCell ref="U23:V23"/>
    <mergeCell ref="X23:Y23"/>
    <mergeCell ref="AA23:AB23"/>
    <mergeCell ref="B24:F24"/>
    <mergeCell ref="G24:K24"/>
    <mergeCell ref="L24:M24"/>
    <mergeCell ref="O24:P24"/>
    <mergeCell ref="R24:S24"/>
    <mergeCell ref="U24:V24"/>
    <mergeCell ref="X24:Y24"/>
    <mergeCell ref="AA24:AB24"/>
    <mergeCell ref="B25:F25"/>
    <mergeCell ref="G25:K25"/>
    <mergeCell ref="L25:M25"/>
    <mergeCell ref="O25:P25"/>
    <mergeCell ref="R25:S25"/>
    <mergeCell ref="U25:V25"/>
    <mergeCell ref="X25:Y25"/>
    <mergeCell ref="AA25:AB25"/>
    <mergeCell ref="B26:F26"/>
    <mergeCell ref="G26:K26"/>
    <mergeCell ref="L26:M26"/>
    <mergeCell ref="O26:P26"/>
    <mergeCell ref="R26:S26"/>
    <mergeCell ref="U26:V26"/>
    <mergeCell ref="X26:Y26"/>
    <mergeCell ref="AA26:AB26"/>
    <mergeCell ref="Y5:AD6"/>
    <mergeCell ref="AE5:AG6"/>
    <mergeCell ref="AH5:AH6"/>
    <mergeCell ref="B30:L31"/>
    <mergeCell ref="M30:O31"/>
    <mergeCell ref="P30:R31"/>
    <mergeCell ref="S30:U31"/>
    <mergeCell ref="B32:L33"/>
    <mergeCell ref="M32:O33"/>
    <mergeCell ref="P32:R33"/>
    <mergeCell ref="S32:U33"/>
    <mergeCell ref="B34:L35"/>
    <mergeCell ref="M34:O35"/>
    <mergeCell ref="P34:R35"/>
    <mergeCell ref="S34:U35"/>
    <mergeCell ref="B36:L37"/>
    <mergeCell ref="M36:O37"/>
    <mergeCell ref="P36:R37"/>
    <mergeCell ref="S36:U37"/>
    <mergeCell ref="B38:L39"/>
    <mergeCell ref="M38:O39"/>
    <mergeCell ref="P38:R39"/>
    <mergeCell ref="S38:U39"/>
    <mergeCell ref="B40:L41"/>
    <mergeCell ref="M40:O41"/>
    <mergeCell ref="P40:R41"/>
    <mergeCell ref="S40:U41"/>
  </mergeCells>
  <phoneticPr fontId="1"/>
  <pageMargins left="0.70866141732283472" right="0.35433070866141736" top="0.55118110236220474" bottom="0.38" header="0.31496062992125984" footer="0.2"/>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B1:AN46"/>
  <sheetViews>
    <sheetView showGridLines="0" view="pageBreakPreview" zoomScaleNormal="85" zoomScaleSheetLayoutView="100" workbookViewId="0">
      <selection activeCell="C1" sqref="C1"/>
    </sheetView>
  </sheetViews>
  <sheetFormatPr defaultRowHeight="14.25"/>
  <cols>
    <col min="1" max="1" width="2" customWidth="1"/>
    <col min="2" max="3" width="1.125" style="5" customWidth="1"/>
    <col min="4" max="18" width="2.25" style="5" customWidth="1"/>
    <col min="19" max="19" width="2.625" style="5" customWidth="1"/>
    <col min="20" max="20" width="2.25" style="5" customWidth="1"/>
    <col min="21" max="21" width="2.625" style="5" customWidth="1"/>
    <col min="22" max="22" width="2.375" style="5" customWidth="1"/>
    <col min="23" max="25" width="2.25" style="5" customWidth="1"/>
    <col min="26" max="27" width="2.25" style="804" customWidth="1"/>
    <col min="28" max="28" width="2.25" style="155" customWidth="1"/>
    <col min="29" max="29" width="2.625" style="155" customWidth="1"/>
    <col min="30" max="30" width="2.25" style="155" customWidth="1"/>
    <col min="31" max="31" width="2.625" style="155" customWidth="1"/>
    <col min="32" max="32" width="2.25" style="155" customWidth="1"/>
    <col min="33" max="33" width="2.625" style="155" customWidth="1"/>
    <col min="34" max="34" width="2.25" style="155" customWidth="1"/>
    <col min="35" max="35" width="2.625" style="155" customWidth="1"/>
    <col min="36" max="36" width="2.25" style="155" customWidth="1"/>
    <col min="37" max="37" width="2.625" style="155" customWidth="1"/>
    <col min="38" max="38" width="2.25" style="155" customWidth="1"/>
    <col min="39" max="39" width="2.625" style="155" customWidth="1"/>
    <col min="40" max="40" width="2.375" style="155" customWidth="1"/>
  </cols>
  <sheetData>
    <row r="1" spans="2:40">
      <c r="B1" s="156" t="s">
        <v>469</v>
      </c>
      <c r="C1" s="192"/>
      <c r="D1" s="192"/>
      <c r="E1" s="192"/>
      <c r="F1" s="192"/>
      <c r="G1" s="192"/>
      <c r="H1" s="192"/>
      <c r="I1" s="192"/>
      <c r="J1" s="192"/>
      <c r="K1" s="192"/>
      <c r="L1" s="192"/>
      <c r="M1" s="192"/>
      <c r="N1" s="192"/>
      <c r="O1" s="192"/>
      <c r="P1" s="192"/>
      <c r="Q1" s="192"/>
      <c r="R1" s="192"/>
      <c r="S1" s="192"/>
      <c r="T1" s="192"/>
      <c r="U1" s="192"/>
      <c r="V1" s="192"/>
      <c r="W1" s="192"/>
      <c r="X1" s="192"/>
      <c r="Y1" s="192"/>
      <c r="Z1" s="954"/>
      <c r="AA1" s="954"/>
      <c r="AB1" s="9"/>
      <c r="AC1" s="9"/>
      <c r="AD1" s="9"/>
      <c r="AE1" s="9"/>
      <c r="AF1" s="9"/>
      <c r="AG1" s="9"/>
      <c r="AH1" s="9"/>
      <c r="AI1" s="9"/>
      <c r="AJ1" s="9"/>
      <c r="AK1" s="918" t="s">
        <v>602</v>
      </c>
      <c r="AL1" s="27"/>
      <c r="AM1" s="27"/>
      <c r="AN1" s="27"/>
    </row>
    <row r="2" spans="2:40" ht="20.100000000000001" customHeight="1">
      <c r="B2" s="5"/>
      <c r="C2" s="5"/>
      <c r="D2" s="5"/>
      <c r="E2" s="5"/>
      <c r="F2" s="5"/>
      <c r="G2" s="5"/>
      <c r="H2" s="5"/>
      <c r="I2" s="5"/>
      <c r="J2" s="5"/>
      <c r="K2" s="5"/>
      <c r="L2" s="5"/>
      <c r="M2" s="5"/>
      <c r="N2" s="5"/>
      <c r="O2" s="5"/>
      <c r="P2" s="5"/>
      <c r="Q2" s="5"/>
      <c r="R2" s="5"/>
      <c r="S2" s="5"/>
      <c r="T2" s="5"/>
      <c r="U2" s="5"/>
      <c r="V2" s="5"/>
      <c r="W2" s="5"/>
      <c r="X2" s="5"/>
      <c r="Y2" s="5"/>
      <c r="AB2" s="155"/>
      <c r="AC2" s="155"/>
      <c r="AD2" s="155"/>
      <c r="AE2" s="155"/>
      <c r="AF2" s="155"/>
      <c r="AG2" s="155"/>
      <c r="AH2" s="155"/>
      <c r="AI2" s="155"/>
      <c r="AJ2" s="155"/>
      <c r="AK2" s="155"/>
      <c r="AL2" s="155"/>
      <c r="AM2" s="155"/>
      <c r="AN2" s="155"/>
    </row>
    <row r="3" spans="2:40" ht="20.100000000000001" customHeight="1">
      <c r="B3" s="172" t="s">
        <v>208</v>
      </c>
      <c r="C3" s="935"/>
      <c r="D3" s="938"/>
      <c r="E3" s="194" t="s">
        <v>626</v>
      </c>
      <c r="F3" s="942"/>
      <c r="G3" s="942"/>
      <c r="H3" s="942"/>
      <c r="I3" s="942"/>
      <c r="J3" s="942"/>
      <c r="K3" s="942"/>
      <c r="L3" s="942"/>
      <c r="M3" s="942"/>
      <c r="N3" s="942"/>
      <c r="O3" s="942"/>
      <c r="P3" s="942"/>
      <c r="Q3" s="942"/>
      <c r="R3" s="942"/>
      <c r="S3" s="942" t="s">
        <v>533</v>
      </c>
      <c r="T3" s="942"/>
      <c r="U3" s="942"/>
      <c r="V3" s="951"/>
      <c r="W3" s="951"/>
      <c r="X3" s="951"/>
      <c r="Y3" s="951"/>
      <c r="Z3" s="951"/>
      <c r="AA3" s="951"/>
      <c r="AB3" s="951"/>
      <c r="AC3" s="951"/>
      <c r="AD3" s="951"/>
      <c r="AE3" s="951"/>
      <c r="AF3" s="951"/>
      <c r="AG3" s="951"/>
      <c r="AH3" s="951"/>
      <c r="AI3" s="942" t="s">
        <v>410</v>
      </c>
      <c r="AJ3" s="942"/>
      <c r="AK3" s="942"/>
      <c r="AL3" s="942"/>
      <c r="AM3" s="942"/>
      <c r="AN3" s="958"/>
    </row>
    <row r="4" spans="2:40" ht="20.100000000000001" customHeight="1">
      <c r="B4" s="173"/>
      <c r="C4" s="936"/>
      <c r="D4" s="939"/>
      <c r="E4" s="626" t="s">
        <v>318</v>
      </c>
      <c r="F4" s="638"/>
      <c r="G4" s="638"/>
      <c r="H4" s="638"/>
      <c r="I4" s="638"/>
      <c r="J4" s="638"/>
      <c r="K4" s="659"/>
      <c r="L4" s="626" t="s">
        <v>27</v>
      </c>
      <c r="M4" s="638"/>
      <c r="N4" s="638"/>
      <c r="O4" s="638"/>
      <c r="P4" s="638"/>
      <c r="Q4" s="638"/>
      <c r="R4" s="659"/>
      <c r="S4" s="626" t="s">
        <v>38</v>
      </c>
      <c r="T4" s="638"/>
      <c r="U4" s="638"/>
      <c r="V4" s="659"/>
      <c r="W4" s="638" t="s">
        <v>320</v>
      </c>
      <c r="X4" s="638"/>
      <c r="Y4" s="638"/>
      <c r="Z4" s="638"/>
      <c r="AA4" s="638"/>
      <c r="AB4" s="638"/>
      <c r="AC4" s="659"/>
      <c r="AD4" s="626" t="s">
        <v>27</v>
      </c>
      <c r="AE4" s="638"/>
      <c r="AF4" s="638"/>
      <c r="AG4" s="638"/>
      <c r="AH4" s="638"/>
      <c r="AI4" s="638"/>
      <c r="AJ4" s="659"/>
      <c r="AK4" s="626" t="s">
        <v>38</v>
      </c>
      <c r="AL4" s="638"/>
      <c r="AM4" s="638"/>
      <c r="AN4" s="777"/>
    </row>
    <row r="5" spans="2:40" ht="20.100000000000001" customHeight="1">
      <c r="B5" s="173"/>
      <c r="C5" s="936"/>
      <c r="D5" s="939"/>
      <c r="E5" s="627" t="s">
        <v>345</v>
      </c>
      <c r="F5" s="290"/>
      <c r="G5" s="290"/>
      <c r="H5" s="290"/>
      <c r="I5" s="290"/>
      <c r="J5" s="290" t="s">
        <v>167</v>
      </c>
      <c r="K5" s="316"/>
      <c r="L5" s="698"/>
      <c r="M5" s="704"/>
      <c r="N5" s="704"/>
      <c r="O5" s="704"/>
      <c r="P5" s="704"/>
      <c r="Q5" s="704"/>
      <c r="R5" s="709"/>
      <c r="S5" s="698"/>
      <c r="T5" s="704"/>
      <c r="U5" s="704"/>
      <c r="V5" s="709"/>
      <c r="W5" s="290" t="s">
        <v>113</v>
      </c>
      <c r="X5" s="290"/>
      <c r="Y5" s="290"/>
      <c r="Z5" s="290"/>
      <c r="AA5" s="290"/>
      <c r="AB5" s="290" t="s">
        <v>149</v>
      </c>
      <c r="AC5" s="316"/>
      <c r="AD5" s="698"/>
      <c r="AE5" s="704"/>
      <c r="AF5" s="704"/>
      <c r="AG5" s="704"/>
      <c r="AH5" s="704"/>
      <c r="AI5" s="704"/>
      <c r="AJ5" s="709"/>
      <c r="AK5" s="698"/>
      <c r="AL5" s="704"/>
      <c r="AM5" s="704"/>
      <c r="AN5" s="778"/>
    </row>
    <row r="6" spans="2:40" ht="20.100000000000001" customHeight="1">
      <c r="B6" s="173"/>
      <c r="C6" s="936"/>
      <c r="D6" s="939"/>
      <c r="E6" s="628" t="s">
        <v>302</v>
      </c>
      <c r="F6" s="506"/>
      <c r="G6" s="506"/>
      <c r="H6" s="506"/>
      <c r="I6" s="506"/>
      <c r="J6" s="506" t="s">
        <v>316</v>
      </c>
      <c r="K6" s="660"/>
      <c r="L6" s="699"/>
      <c r="M6" s="705"/>
      <c r="N6" s="705"/>
      <c r="O6" s="705"/>
      <c r="P6" s="705"/>
      <c r="Q6" s="705"/>
      <c r="R6" s="710"/>
      <c r="S6" s="699"/>
      <c r="T6" s="705"/>
      <c r="U6" s="705"/>
      <c r="V6" s="710"/>
      <c r="W6" s="506" t="s">
        <v>307</v>
      </c>
      <c r="X6" s="506"/>
      <c r="Y6" s="506"/>
      <c r="Z6" s="506"/>
      <c r="AA6" s="506"/>
      <c r="AB6" s="506" t="s">
        <v>149</v>
      </c>
      <c r="AC6" s="660"/>
      <c r="AD6" s="699"/>
      <c r="AE6" s="705"/>
      <c r="AF6" s="705"/>
      <c r="AG6" s="705"/>
      <c r="AH6" s="705"/>
      <c r="AI6" s="705"/>
      <c r="AJ6" s="710"/>
      <c r="AK6" s="699"/>
      <c r="AL6" s="705"/>
      <c r="AM6" s="705"/>
      <c r="AN6" s="779"/>
    </row>
    <row r="7" spans="2:40" ht="20.100000000000001" customHeight="1">
      <c r="B7" s="173"/>
      <c r="C7" s="936"/>
      <c r="D7" s="939"/>
      <c r="E7" s="628" t="s">
        <v>303</v>
      </c>
      <c r="F7" s="506"/>
      <c r="G7" s="506"/>
      <c r="H7" s="506"/>
      <c r="I7" s="506"/>
      <c r="J7" s="506" t="s">
        <v>316</v>
      </c>
      <c r="K7" s="660"/>
      <c r="L7" s="699"/>
      <c r="M7" s="705"/>
      <c r="N7" s="705"/>
      <c r="O7" s="705"/>
      <c r="P7" s="705"/>
      <c r="Q7" s="705"/>
      <c r="R7" s="710"/>
      <c r="S7" s="699"/>
      <c r="T7" s="705"/>
      <c r="U7" s="705"/>
      <c r="V7" s="710"/>
      <c r="W7" s="506" t="s">
        <v>354</v>
      </c>
      <c r="X7" s="506"/>
      <c r="Y7" s="506"/>
      <c r="Z7" s="506"/>
      <c r="AA7" s="506"/>
      <c r="AB7" s="506" t="s">
        <v>149</v>
      </c>
      <c r="AC7" s="660"/>
      <c r="AD7" s="699"/>
      <c r="AE7" s="705"/>
      <c r="AF7" s="705"/>
      <c r="AG7" s="705"/>
      <c r="AH7" s="705"/>
      <c r="AI7" s="705"/>
      <c r="AJ7" s="710"/>
      <c r="AK7" s="699"/>
      <c r="AL7" s="705"/>
      <c r="AM7" s="705"/>
      <c r="AN7" s="779"/>
    </row>
    <row r="8" spans="2:40" ht="20.100000000000001" customHeight="1">
      <c r="B8" s="173"/>
      <c r="C8" s="936"/>
      <c r="D8" s="939"/>
      <c r="E8" s="628" t="s">
        <v>305</v>
      </c>
      <c r="F8" s="506"/>
      <c r="G8" s="506"/>
      <c r="H8" s="506"/>
      <c r="I8" s="506"/>
      <c r="J8" s="506" t="s">
        <v>316</v>
      </c>
      <c r="K8" s="660"/>
      <c r="L8" s="699"/>
      <c r="M8" s="705"/>
      <c r="N8" s="705"/>
      <c r="O8" s="705"/>
      <c r="P8" s="705"/>
      <c r="Q8" s="705"/>
      <c r="R8" s="710"/>
      <c r="S8" s="699"/>
      <c r="T8" s="705"/>
      <c r="U8" s="705"/>
      <c r="V8" s="710"/>
      <c r="W8" s="506" t="s">
        <v>91</v>
      </c>
      <c r="X8" s="506"/>
      <c r="Y8" s="506"/>
      <c r="Z8" s="506"/>
      <c r="AA8" s="506"/>
      <c r="AB8" s="506" t="s">
        <v>316</v>
      </c>
      <c r="AC8" s="660"/>
      <c r="AD8" s="699"/>
      <c r="AE8" s="705"/>
      <c r="AF8" s="705"/>
      <c r="AG8" s="705"/>
      <c r="AH8" s="705"/>
      <c r="AI8" s="705"/>
      <c r="AJ8" s="710"/>
      <c r="AK8" s="699"/>
      <c r="AL8" s="705"/>
      <c r="AM8" s="705"/>
      <c r="AN8" s="779"/>
    </row>
    <row r="9" spans="2:40" ht="20.100000000000001" customHeight="1">
      <c r="B9" s="173"/>
      <c r="C9" s="936"/>
      <c r="D9" s="939"/>
      <c r="E9" s="628" t="s">
        <v>60</v>
      </c>
      <c r="F9" s="506"/>
      <c r="G9" s="506"/>
      <c r="H9" s="506"/>
      <c r="I9" s="506"/>
      <c r="J9" s="506" t="s">
        <v>316</v>
      </c>
      <c r="K9" s="660"/>
      <c r="L9" s="699"/>
      <c r="M9" s="705"/>
      <c r="N9" s="705"/>
      <c r="O9" s="705"/>
      <c r="P9" s="705"/>
      <c r="Q9" s="705"/>
      <c r="R9" s="710"/>
      <c r="S9" s="699"/>
      <c r="T9" s="705"/>
      <c r="U9" s="705"/>
      <c r="V9" s="710"/>
      <c r="W9" s="506" t="s">
        <v>618</v>
      </c>
      <c r="X9" s="506"/>
      <c r="Y9" s="506"/>
      <c r="Z9" s="506"/>
      <c r="AA9" s="506"/>
      <c r="AB9" s="506" t="s">
        <v>317</v>
      </c>
      <c r="AC9" s="660"/>
      <c r="AD9" s="699"/>
      <c r="AE9" s="705"/>
      <c r="AF9" s="705"/>
      <c r="AG9" s="705"/>
      <c r="AH9" s="705"/>
      <c r="AI9" s="705"/>
      <c r="AJ9" s="710"/>
      <c r="AK9" s="699"/>
      <c r="AL9" s="705"/>
      <c r="AM9" s="705"/>
      <c r="AN9" s="779"/>
    </row>
    <row r="10" spans="2:40" ht="20.100000000000001" customHeight="1">
      <c r="B10" s="173"/>
      <c r="C10" s="936"/>
      <c r="D10" s="939"/>
      <c r="E10" s="628" t="s">
        <v>289</v>
      </c>
      <c r="F10" s="506"/>
      <c r="G10" s="506"/>
      <c r="H10" s="506"/>
      <c r="I10" s="506"/>
      <c r="J10" s="506" t="s">
        <v>360</v>
      </c>
      <c r="K10" s="660"/>
      <c r="L10" s="700"/>
      <c r="M10" s="706"/>
      <c r="N10" s="706"/>
      <c r="O10" s="706"/>
      <c r="P10" s="706"/>
      <c r="Q10" s="706"/>
      <c r="R10" s="711"/>
      <c r="S10" s="700"/>
      <c r="T10" s="706"/>
      <c r="U10" s="706"/>
      <c r="V10" s="711"/>
      <c r="W10" s="506" t="s">
        <v>620</v>
      </c>
      <c r="X10" s="506"/>
      <c r="Y10" s="506"/>
      <c r="Z10" s="506"/>
      <c r="AA10" s="506"/>
      <c r="AB10" s="506" t="s">
        <v>317</v>
      </c>
      <c r="AC10" s="660"/>
      <c r="AD10" s="699"/>
      <c r="AE10" s="705"/>
      <c r="AF10" s="705"/>
      <c r="AG10" s="705"/>
      <c r="AH10" s="705"/>
      <c r="AI10" s="705"/>
      <c r="AJ10" s="710"/>
      <c r="AK10" s="699"/>
      <c r="AL10" s="705"/>
      <c r="AM10" s="705"/>
      <c r="AN10" s="779"/>
    </row>
    <row r="11" spans="2:40" ht="20.100000000000001" customHeight="1">
      <c r="B11" s="173"/>
      <c r="C11" s="936"/>
      <c r="D11" s="939"/>
      <c r="E11" s="628" t="s">
        <v>347</v>
      </c>
      <c r="F11" s="506"/>
      <c r="G11" s="506"/>
      <c r="H11" s="506"/>
      <c r="I11" s="506"/>
      <c r="J11" s="506" t="s">
        <v>135</v>
      </c>
      <c r="K11" s="660"/>
      <c r="L11" s="945"/>
      <c r="M11" s="947"/>
      <c r="N11" s="947"/>
      <c r="O11" s="947"/>
      <c r="P11" s="947"/>
      <c r="Q11" s="947"/>
      <c r="R11" s="949"/>
      <c r="S11" s="945"/>
      <c r="T11" s="947"/>
      <c r="U11" s="947"/>
      <c r="V11" s="949"/>
      <c r="W11" s="291" t="s">
        <v>343</v>
      </c>
      <c r="X11" s="291"/>
      <c r="Y11" s="291"/>
      <c r="Z11" s="291"/>
      <c r="AA11" s="291"/>
      <c r="AB11" s="291" t="s">
        <v>317</v>
      </c>
      <c r="AC11" s="317"/>
      <c r="AD11" s="955"/>
      <c r="AE11" s="956"/>
      <c r="AF11" s="956"/>
      <c r="AG11" s="956"/>
      <c r="AH11" s="956"/>
      <c r="AI11" s="956"/>
      <c r="AJ11" s="957"/>
      <c r="AK11" s="955"/>
      <c r="AL11" s="956"/>
      <c r="AM11" s="956"/>
      <c r="AN11" s="959"/>
    </row>
    <row r="12" spans="2:40" ht="20.100000000000001" customHeight="1">
      <c r="B12" s="173"/>
      <c r="C12" s="936"/>
      <c r="D12" s="939"/>
      <c r="E12" s="628" t="s">
        <v>349</v>
      </c>
      <c r="F12" s="506"/>
      <c r="G12" s="506"/>
      <c r="H12" s="506"/>
      <c r="I12" s="506"/>
      <c r="J12" s="506" t="s">
        <v>135</v>
      </c>
      <c r="K12" s="660"/>
      <c r="L12" s="945"/>
      <c r="M12" s="947"/>
      <c r="N12" s="947"/>
      <c r="O12" s="947"/>
      <c r="P12" s="947"/>
      <c r="Q12" s="947"/>
      <c r="R12" s="949"/>
      <c r="S12" s="945"/>
      <c r="T12" s="947"/>
      <c r="U12" s="947"/>
      <c r="V12" s="949"/>
      <c r="W12" s="952"/>
      <c r="X12" s="952"/>
      <c r="Y12" s="952"/>
      <c r="Z12" s="952"/>
      <c r="AA12" s="952"/>
      <c r="AB12" s="952"/>
      <c r="AC12" s="952"/>
      <c r="AD12" s="952"/>
      <c r="AE12" s="952"/>
      <c r="AF12" s="952"/>
      <c r="AG12" s="952"/>
      <c r="AH12" s="952"/>
      <c r="AI12" s="952"/>
      <c r="AJ12" s="952"/>
      <c r="AK12" s="952"/>
      <c r="AL12" s="952"/>
      <c r="AM12" s="952"/>
      <c r="AN12" s="960"/>
    </row>
    <row r="13" spans="2:40" ht="20.100000000000001" customHeight="1">
      <c r="B13" s="174"/>
      <c r="C13" s="937"/>
      <c r="D13" s="940"/>
      <c r="E13" s="941" t="s">
        <v>350</v>
      </c>
      <c r="F13" s="943"/>
      <c r="G13" s="943"/>
      <c r="H13" s="943"/>
      <c r="I13" s="943"/>
      <c r="J13" s="943" t="s">
        <v>135</v>
      </c>
      <c r="K13" s="944"/>
      <c r="L13" s="946"/>
      <c r="M13" s="948"/>
      <c r="N13" s="948"/>
      <c r="O13" s="948"/>
      <c r="P13" s="948"/>
      <c r="Q13" s="948"/>
      <c r="R13" s="950"/>
      <c r="S13" s="946"/>
      <c r="T13" s="948"/>
      <c r="U13" s="948"/>
      <c r="V13" s="950"/>
      <c r="W13" s="953"/>
      <c r="X13" s="953"/>
      <c r="Y13" s="953"/>
      <c r="Z13" s="953"/>
      <c r="AA13" s="953"/>
      <c r="AB13" s="953"/>
      <c r="AC13" s="953"/>
      <c r="AD13" s="953"/>
      <c r="AE13" s="953"/>
      <c r="AF13" s="953"/>
      <c r="AG13" s="953"/>
      <c r="AH13" s="953"/>
      <c r="AI13" s="953"/>
      <c r="AJ13" s="953"/>
      <c r="AK13" s="953"/>
      <c r="AL13" s="953"/>
      <c r="AM13" s="953"/>
      <c r="AN13" s="961"/>
    </row>
    <row r="14" spans="2:40" ht="20.100000000000001" customHeight="1">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903"/>
      <c r="AA14" s="903"/>
      <c r="AB14" s="95"/>
      <c r="AC14" s="95"/>
      <c r="AD14" s="95"/>
      <c r="AE14" s="95"/>
      <c r="AF14" s="95"/>
      <c r="AG14" s="95"/>
      <c r="AH14" s="95"/>
      <c r="AI14" s="95"/>
      <c r="AJ14" s="95"/>
      <c r="AK14" s="95"/>
      <c r="AL14" s="95"/>
      <c r="AM14" s="95"/>
      <c r="AN14" s="95"/>
    </row>
    <row r="15" spans="2:40" ht="20.100000000000001" customHeight="1">
      <c r="B15" s="172" t="s">
        <v>208</v>
      </c>
      <c r="C15" s="935"/>
      <c r="D15" s="938"/>
      <c r="E15" s="194" t="s">
        <v>626</v>
      </c>
      <c r="F15" s="942"/>
      <c r="G15" s="942"/>
      <c r="H15" s="942"/>
      <c r="I15" s="942"/>
      <c r="J15" s="942"/>
      <c r="K15" s="942"/>
      <c r="L15" s="942"/>
      <c r="M15" s="942"/>
      <c r="N15" s="942"/>
      <c r="O15" s="942"/>
      <c r="P15" s="942"/>
      <c r="Q15" s="942"/>
      <c r="R15" s="942"/>
      <c r="S15" s="942" t="s">
        <v>533</v>
      </c>
      <c r="T15" s="942"/>
      <c r="U15" s="942"/>
      <c r="V15" s="951"/>
      <c r="W15" s="951"/>
      <c r="X15" s="951"/>
      <c r="Y15" s="951"/>
      <c r="Z15" s="951"/>
      <c r="AA15" s="951"/>
      <c r="AB15" s="951"/>
      <c r="AC15" s="951"/>
      <c r="AD15" s="951"/>
      <c r="AE15" s="951"/>
      <c r="AF15" s="951"/>
      <c r="AG15" s="951"/>
      <c r="AH15" s="951"/>
      <c r="AI15" s="942" t="s">
        <v>410</v>
      </c>
      <c r="AJ15" s="942"/>
      <c r="AK15" s="942"/>
      <c r="AL15" s="942"/>
      <c r="AM15" s="942"/>
      <c r="AN15" s="958"/>
    </row>
    <row r="16" spans="2:40" ht="20.100000000000001" customHeight="1">
      <c r="B16" s="173"/>
      <c r="C16" s="936"/>
      <c r="D16" s="939"/>
      <c r="E16" s="626" t="s">
        <v>318</v>
      </c>
      <c r="F16" s="638"/>
      <c r="G16" s="638"/>
      <c r="H16" s="638"/>
      <c r="I16" s="638"/>
      <c r="J16" s="638"/>
      <c r="K16" s="659"/>
      <c r="L16" s="626" t="s">
        <v>27</v>
      </c>
      <c r="M16" s="638"/>
      <c r="N16" s="638"/>
      <c r="O16" s="638"/>
      <c r="P16" s="638"/>
      <c r="Q16" s="638"/>
      <c r="R16" s="659"/>
      <c r="S16" s="626" t="s">
        <v>38</v>
      </c>
      <c r="T16" s="638"/>
      <c r="U16" s="638"/>
      <c r="V16" s="659"/>
      <c r="W16" s="638" t="s">
        <v>320</v>
      </c>
      <c r="X16" s="638"/>
      <c r="Y16" s="638"/>
      <c r="Z16" s="638"/>
      <c r="AA16" s="638"/>
      <c r="AB16" s="638"/>
      <c r="AC16" s="659"/>
      <c r="AD16" s="626" t="s">
        <v>27</v>
      </c>
      <c r="AE16" s="638"/>
      <c r="AF16" s="638"/>
      <c r="AG16" s="638"/>
      <c r="AH16" s="638"/>
      <c r="AI16" s="638"/>
      <c r="AJ16" s="659"/>
      <c r="AK16" s="626" t="s">
        <v>38</v>
      </c>
      <c r="AL16" s="638"/>
      <c r="AM16" s="638"/>
      <c r="AN16" s="777"/>
    </row>
    <row r="17" spans="2:40" ht="20.100000000000001" customHeight="1">
      <c r="B17" s="173"/>
      <c r="C17" s="936"/>
      <c r="D17" s="939"/>
      <c r="E17" s="627" t="s">
        <v>345</v>
      </c>
      <c r="F17" s="290"/>
      <c r="G17" s="290"/>
      <c r="H17" s="290"/>
      <c r="I17" s="290"/>
      <c r="J17" s="290" t="s">
        <v>167</v>
      </c>
      <c r="K17" s="316"/>
      <c r="L17" s="698"/>
      <c r="M17" s="704"/>
      <c r="N17" s="704"/>
      <c r="O17" s="704"/>
      <c r="P17" s="704"/>
      <c r="Q17" s="704"/>
      <c r="R17" s="709"/>
      <c r="S17" s="698"/>
      <c r="T17" s="704"/>
      <c r="U17" s="704"/>
      <c r="V17" s="709"/>
      <c r="W17" s="290" t="s">
        <v>113</v>
      </c>
      <c r="X17" s="290"/>
      <c r="Y17" s="290"/>
      <c r="Z17" s="290"/>
      <c r="AA17" s="290"/>
      <c r="AB17" s="290" t="s">
        <v>149</v>
      </c>
      <c r="AC17" s="316"/>
      <c r="AD17" s="698"/>
      <c r="AE17" s="704"/>
      <c r="AF17" s="704"/>
      <c r="AG17" s="704"/>
      <c r="AH17" s="704"/>
      <c r="AI17" s="704"/>
      <c r="AJ17" s="709"/>
      <c r="AK17" s="698"/>
      <c r="AL17" s="704"/>
      <c r="AM17" s="704"/>
      <c r="AN17" s="778"/>
    </row>
    <row r="18" spans="2:40" ht="20.100000000000001" customHeight="1">
      <c r="B18" s="173"/>
      <c r="C18" s="936"/>
      <c r="D18" s="939"/>
      <c r="E18" s="628" t="s">
        <v>302</v>
      </c>
      <c r="F18" s="506"/>
      <c r="G18" s="506"/>
      <c r="H18" s="506"/>
      <c r="I18" s="506"/>
      <c r="J18" s="506" t="s">
        <v>316</v>
      </c>
      <c r="K18" s="660"/>
      <c r="L18" s="699"/>
      <c r="M18" s="705"/>
      <c r="N18" s="705"/>
      <c r="O18" s="705"/>
      <c r="P18" s="705"/>
      <c r="Q18" s="705"/>
      <c r="R18" s="710"/>
      <c r="S18" s="699"/>
      <c r="T18" s="705"/>
      <c r="U18" s="705"/>
      <c r="V18" s="710"/>
      <c r="W18" s="506" t="s">
        <v>307</v>
      </c>
      <c r="X18" s="506"/>
      <c r="Y18" s="506"/>
      <c r="Z18" s="506"/>
      <c r="AA18" s="506"/>
      <c r="AB18" s="506" t="s">
        <v>149</v>
      </c>
      <c r="AC18" s="660"/>
      <c r="AD18" s="699"/>
      <c r="AE18" s="705"/>
      <c r="AF18" s="705"/>
      <c r="AG18" s="705"/>
      <c r="AH18" s="705"/>
      <c r="AI18" s="705"/>
      <c r="AJ18" s="710"/>
      <c r="AK18" s="699"/>
      <c r="AL18" s="705"/>
      <c r="AM18" s="705"/>
      <c r="AN18" s="779"/>
    </row>
    <row r="19" spans="2:40" ht="20.100000000000001" customHeight="1">
      <c r="B19" s="173"/>
      <c r="C19" s="936"/>
      <c r="D19" s="939"/>
      <c r="E19" s="628" t="s">
        <v>303</v>
      </c>
      <c r="F19" s="506"/>
      <c r="G19" s="506"/>
      <c r="H19" s="506"/>
      <c r="I19" s="506"/>
      <c r="J19" s="506" t="s">
        <v>316</v>
      </c>
      <c r="K19" s="660"/>
      <c r="L19" s="699"/>
      <c r="M19" s="705"/>
      <c r="N19" s="705"/>
      <c r="O19" s="705"/>
      <c r="P19" s="705"/>
      <c r="Q19" s="705"/>
      <c r="R19" s="710"/>
      <c r="S19" s="699"/>
      <c r="T19" s="705"/>
      <c r="U19" s="705"/>
      <c r="V19" s="710"/>
      <c r="W19" s="506" t="s">
        <v>354</v>
      </c>
      <c r="X19" s="506"/>
      <c r="Y19" s="506"/>
      <c r="Z19" s="506"/>
      <c r="AA19" s="506"/>
      <c r="AB19" s="506" t="s">
        <v>149</v>
      </c>
      <c r="AC19" s="660"/>
      <c r="AD19" s="699"/>
      <c r="AE19" s="705"/>
      <c r="AF19" s="705"/>
      <c r="AG19" s="705"/>
      <c r="AH19" s="705"/>
      <c r="AI19" s="705"/>
      <c r="AJ19" s="710"/>
      <c r="AK19" s="699"/>
      <c r="AL19" s="705"/>
      <c r="AM19" s="705"/>
      <c r="AN19" s="779"/>
    </row>
    <row r="20" spans="2:40" ht="20.100000000000001" customHeight="1">
      <c r="B20" s="173"/>
      <c r="C20" s="936"/>
      <c r="D20" s="939"/>
      <c r="E20" s="628" t="s">
        <v>305</v>
      </c>
      <c r="F20" s="506"/>
      <c r="G20" s="506"/>
      <c r="H20" s="506"/>
      <c r="I20" s="506"/>
      <c r="J20" s="506" t="s">
        <v>316</v>
      </c>
      <c r="K20" s="660"/>
      <c r="L20" s="699"/>
      <c r="M20" s="705"/>
      <c r="N20" s="705"/>
      <c r="O20" s="705"/>
      <c r="P20" s="705"/>
      <c r="Q20" s="705"/>
      <c r="R20" s="710"/>
      <c r="S20" s="699"/>
      <c r="T20" s="705"/>
      <c r="U20" s="705"/>
      <c r="V20" s="710"/>
      <c r="W20" s="506" t="s">
        <v>91</v>
      </c>
      <c r="X20" s="506"/>
      <c r="Y20" s="506"/>
      <c r="Z20" s="506"/>
      <c r="AA20" s="506"/>
      <c r="AB20" s="506" t="s">
        <v>316</v>
      </c>
      <c r="AC20" s="660"/>
      <c r="AD20" s="699"/>
      <c r="AE20" s="705"/>
      <c r="AF20" s="705"/>
      <c r="AG20" s="705"/>
      <c r="AH20" s="705"/>
      <c r="AI20" s="705"/>
      <c r="AJ20" s="710"/>
      <c r="AK20" s="699"/>
      <c r="AL20" s="705"/>
      <c r="AM20" s="705"/>
      <c r="AN20" s="779"/>
    </row>
    <row r="21" spans="2:40" ht="20.100000000000001" customHeight="1">
      <c r="B21" s="173"/>
      <c r="C21" s="936"/>
      <c r="D21" s="939"/>
      <c r="E21" s="628" t="s">
        <v>60</v>
      </c>
      <c r="F21" s="506"/>
      <c r="G21" s="506"/>
      <c r="H21" s="506"/>
      <c r="I21" s="506"/>
      <c r="J21" s="506" t="s">
        <v>316</v>
      </c>
      <c r="K21" s="660"/>
      <c r="L21" s="699"/>
      <c r="M21" s="705"/>
      <c r="N21" s="705"/>
      <c r="O21" s="705"/>
      <c r="P21" s="705"/>
      <c r="Q21" s="705"/>
      <c r="R21" s="710"/>
      <c r="S21" s="699"/>
      <c r="T21" s="705"/>
      <c r="U21" s="705"/>
      <c r="V21" s="710"/>
      <c r="W21" s="506" t="s">
        <v>618</v>
      </c>
      <c r="X21" s="506"/>
      <c r="Y21" s="506"/>
      <c r="Z21" s="506"/>
      <c r="AA21" s="506"/>
      <c r="AB21" s="506" t="s">
        <v>317</v>
      </c>
      <c r="AC21" s="660"/>
      <c r="AD21" s="699"/>
      <c r="AE21" s="705"/>
      <c r="AF21" s="705"/>
      <c r="AG21" s="705"/>
      <c r="AH21" s="705"/>
      <c r="AI21" s="705"/>
      <c r="AJ21" s="710"/>
      <c r="AK21" s="699"/>
      <c r="AL21" s="705"/>
      <c r="AM21" s="705"/>
      <c r="AN21" s="779"/>
    </row>
    <row r="22" spans="2:40" ht="20.100000000000001" customHeight="1">
      <c r="B22" s="173"/>
      <c r="C22" s="936"/>
      <c r="D22" s="939"/>
      <c r="E22" s="628" t="s">
        <v>289</v>
      </c>
      <c r="F22" s="506"/>
      <c r="G22" s="506"/>
      <c r="H22" s="506"/>
      <c r="I22" s="506"/>
      <c r="J22" s="506" t="s">
        <v>360</v>
      </c>
      <c r="K22" s="660"/>
      <c r="L22" s="700"/>
      <c r="M22" s="706"/>
      <c r="N22" s="706"/>
      <c r="O22" s="706"/>
      <c r="P22" s="706"/>
      <c r="Q22" s="706"/>
      <c r="R22" s="711"/>
      <c r="S22" s="700"/>
      <c r="T22" s="706"/>
      <c r="U22" s="706"/>
      <c r="V22" s="711"/>
      <c r="W22" s="506" t="s">
        <v>620</v>
      </c>
      <c r="X22" s="506"/>
      <c r="Y22" s="506"/>
      <c r="Z22" s="506"/>
      <c r="AA22" s="506"/>
      <c r="AB22" s="506" t="s">
        <v>317</v>
      </c>
      <c r="AC22" s="660"/>
      <c r="AD22" s="699"/>
      <c r="AE22" s="705"/>
      <c r="AF22" s="705"/>
      <c r="AG22" s="705"/>
      <c r="AH22" s="705"/>
      <c r="AI22" s="705"/>
      <c r="AJ22" s="710"/>
      <c r="AK22" s="699"/>
      <c r="AL22" s="705"/>
      <c r="AM22" s="705"/>
      <c r="AN22" s="779"/>
    </row>
    <row r="23" spans="2:40" ht="20.100000000000001" customHeight="1">
      <c r="B23" s="173"/>
      <c r="C23" s="936"/>
      <c r="D23" s="939"/>
      <c r="E23" s="628" t="s">
        <v>347</v>
      </c>
      <c r="F23" s="506"/>
      <c r="G23" s="506"/>
      <c r="H23" s="506"/>
      <c r="I23" s="506"/>
      <c r="J23" s="506" t="s">
        <v>135</v>
      </c>
      <c r="K23" s="660"/>
      <c r="L23" s="945"/>
      <c r="M23" s="947"/>
      <c r="N23" s="947"/>
      <c r="O23" s="947"/>
      <c r="P23" s="947"/>
      <c r="Q23" s="947"/>
      <c r="R23" s="949"/>
      <c r="S23" s="945"/>
      <c r="T23" s="947"/>
      <c r="U23" s="947"/>
      <c r="V23" s="949"/>
      <c r="W23" s="291" t="s">
        <v>343</v>
      </c>
      <c r="X23" s="291"/>
      <c r="Y23" s="291"/>
      <c r="Z23" s="291"/>
      <c r="AA23" s="291"/>
      <c r="AB23" s="291" t="s">
        <v>317</v>
      </c>
      <c r="AC23" s="317"/>
      <c r="AD23" s="955"/>
      <c r="AE23" s="956"/>
      <c r="AF23" s="956"/>
      <c r="AG23" s="956"/>
      <c r="AH23" s="956"/>
      <c r="AI23" s="956"/>
      <c r="AJ23" s="957"/>
      <c r="AK23" s="955"/>
      <c r="AL23" s="956"/>
      <c r="AM23" s="956"/>
      <c r="AN23" s="959"/>
    </row>
    <row r="24" spans="2:40" ht="20.100000000000001" customHeight="1">
      <c r="B24" s="173"/>
      <c r="C24" s="936"/>
      <c r="D24" s="939"/>
      <c r="E24" s="628" t="s">
        <v>349</v>
      </c>
      <c r="F24" s="506"/>
      <c r="G24" s="506"/>
      <c r="H24" s="506"/>
      <c r="I24" s="506"/>
      <c r="J24" s="506" t="s">
        <v>135</v>
      </c>
      <c r="K24" s="660"/>
      <c r="L24" s="945"/>
      <c r="M24" s="947"/>
      <c r="N24" s="947"/>
      <c r="O24" s="947"/>
      <c r="P24" s="947"/>
      <c r="Q24" s="947"/>
      <c r="R24" s="949"/>
      <c r="S24" s="945"/>
      <c r="T24" s="947"/>
      <c r="U24" s="947"/>
      <c r="V24" s="949"/>
      <c r="W24" s="952"/>
      <c r="X24" s="952"/>
      <c r="Y24" s="952"/>
      <c r="Z24" s="952"/>
      <c r="AA24" s="952"/>
      <c r="AB24" s="952"/>
      <c r="AC24" s="952"/>
      <c r="AD24" s="952"/>
      <c r="AE24" s="952"/>
      <c r="AF24" s="952"/>
      <c r="AG24" s="952"/>
      <c r="AH24" s="952"/>
      <c r="AI24" s="952"/>
      <c r="AJ24" s="952"/>
      <c r="AK24" s="952"/>
      <c r="AL24" s="952"/>
      <c r="AM24" s="952"/>
      <c r="AN24" s="960"/>
    </row>
    <row r="25" spans="2:40" ht="20.100000000000001" customHeight="1">
      <c r="B25" s="174"/>
      <c r="C25" s="937"/>
      <c r="D25" s="940"/>
      <c r="E25" s="941" t="s">
        <v>350</v>
      </c>
      <c r="F25" s="943"/>
      <c r="G25" s="943"/>
      <c r="H25" s="943"/>
      <c r="I25" s="943"/>
      <c r="J25" s="943" t="s">
        <v>135</v>
      </c>
      <c r="K25" s="944"/>
      <c r="L25" s="946"/>
      <c r="M25" s="948"/>
      <c r="N25" s="948"/>
      <c r="O25" s="948"/>
      <c r="P25" s="948"/>
      <c r="Q25" s="948"/>
      <c r="R25" s="950"/>
      <c r="S25" s="946"/>
      <c r="T25" s="948"/>
      <c r="U25" s="948"/>
      <c r="V25" s="950"/>
      <c r="W25" s="953"/>
      <c r="X25" s="953"/>
      <c r="Y25" s="953"/>
      <c r="Z25" s="953"/>
      <c r="AA25" s="953"/>
      <c r="AB25" s="953"/>
      <c r="AC25" s="953"/>
      <c r="AD25" s="953"/>
      <c r="AE25" s="953"/>
      <c r="AF25" s="953"/>
      <c r="AG25" s="953"/>
      <c r="AH25" s="953"/>
      <c r="AI25" s="953"/>
      <c r="AJ25" s="953"/>
      <c r="AK25" s="953"/>
      <c r="AL25" s="953"/>
      <c r="AM25" s="953"/>
      <c r="AN25" s="961"/>
    </row>
    <row r="26" spans="2:40" ht="20.100000000000001" customHeight="1">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903"/>
      <c r="AA26" s="903"/>
      <c r="AB26" s="95"/>
      <c r="AC26" s="95"/>
      <c r="AD26" s="95"/>
      <c r="AE26" s="95"/>
      <c r="AF26" s="95"/>
      <c r="AG26" s="95"/>
      <c r="AH26" s="95"/>
      <c r="AI26" s="95"/>
      <c r="AJ26" s="95"/>
      <c r="AK26" s="95"/>
      <c r="AL26" s="95"/>
      <c r="AM26" s="95"/>
      <c r="AN26" s="95"/>
    </row>
    <row r="27" spans="2:40" ht="20.100000000000001" customHeight="1">
      <c r="B27" s="172" t="s">
        <v>208</v>
      </c>
      <c r="C27" s="935"/>
      <c r="D27" s="938"/>
      <c r="E27" s="194" t="s">
        <v>626</v>
      </c>
      <c r="F27" s="942"/>
      <c r="G27" s="942"/>
      <c r="H27" s="942"/>
      <c r="I27" s="942"/>
      <c r="J27" s="942"/>
      <c r="K27" s="942"/>
      <c r="L27" s="942"/>
      <c r="M27" s="942"/>
      <c r="N27" s="942"/>
      <c r="O27" s="942"/>
      <c r="P27" s="942"/>
      <c r="Q27" s="942"/>
      <c r="R27" s="942"/>
      <c r="S27" s="942" t="s">
        <v>533</v>
      </c>
      <c r="T27" s="942"/>
      <c r="U27" s="942"/>
      <c r="V27" s="951"/>
      <c r="W27" s="951"/>
      <c r="X27" s="951"/>
      <c r="Y27" s="951"/>
      <c r="Z27" s="951"/>
      <c r="AA27" s="951"/>
      <c r="AB27" s="951"/>
      <c r="AC27" s="951"/>
      <c r="AD27" s="951"/>
      <c r="AE27" s="951"/>
      <c r="AF27" s="951"/>
      <c r="AG27" s="951"/>
      <c r="AH27" s="951"/>
      <c r="AI27" s="942" t="s">
        <v>410</v>
      </c>
      <c r="AJ27" s="942"/>
      <c r="AK27" s="942"/>
      <c r="AL27" s="942"/>
      <c r="AM27" s="942"/>
      <c r="AN27" s="958"/>
    </row>
    <row r="28" spans="2:40" ht="20.100000000000001" customHeight="1">
      <c r="B28" s="173"/>
      <c r="C28" s="936"/>
      <c r="D28" s="939"/>
      <c r="E28" s="626" t="s">
        <v>318</v>
      </c>
      <c r="F28" s="638"/>
      <c r="G28" s="638"/>
      <c r="H28" s="638"/>
      <c r="I28" s="638"/>
      <c r="J28" s="638"/>
      <c r="K28" s="659"/>
      <c r="L28" s="626" t="s">
        <v>27</v>
      </c>
      <c r="M28" s="638"/>
      <c r="N28" s="638"/>
      <c r="O28" s="638"/>
      <c r="P28" s="638"/>
      <c r="Q28" s="638"/>
      <c r="R28" s="659"/>
      <c r="S28" s="626" t="s">
        <v>38</v>
      </c>
      <c r="T28" s="638"/>
      <c r="U28" s="638"/>
      <c r="V28" s="659"/>
      <c r="W28" s="638" t="s">
        <v>320</v>
      </c>
      <c r="X28" s="638"/>
      <c r="Y28" s="638"/>
      <c r="Z28" s="638"/>
      <c r="AA28" s="638"/>
      <c r="AB28" s="638"/>
      <c r="AC28" s="659"/>
      <c r="AD28" s="626" t="s">
        <v>27</v>
      </c>
      <c r="AE28" s="638"/>
      <c r="AF28" s="638"/>
      <c r="AG28" s="638"/>
      <c r="AH28" s="638"/>
      <c r="AI28" s="638"/>
      <c r="AJ28" s="659"/>
      <c r="AK28" s="626" t="s">
        <v>38</v>
      </c>
      <c r="AL28" s="638"/>
      <c r="AM28" s="638"/>
      <c r="AN28" s="777"/>
    </row>
    <row r="29" spans="2:40" ht="20.100000000000001" customHeight="1">
      <c r="B29" s="173"/>
      <c r="C29" s="936"/>
      <c r="D29" s="939"/>
      <c r="E29" s="627" t="s">
        <v>345</v>
      </c>
      <c r="F29" s="290"/>
      <c r="G29" s="290"/>
      <c r="H29" s="290"/>
      <c r="I29" s="290"/>
      <c r="J29" s="290" t="s">
        <v>167</v>
      </c>
      <c r="K29" s="316"/>
      <c r="L29" s="698"/>
      <c r="M29" s="704"/>
      <c r="N29" s="704"/>
      <c r="O29" s="704"/>
      <c r="P29" s="704"/>
      <c r="Q29" s="704"/>
      <c r="R29" s="709"/>
      <c r="S29" s="698"/>
      <c r="T29" s="704"/>
      <c r="U29" s="704"/>
      <c r="V29" s="709"/>
      <c r="W29" s="290" t="s">
        <v>113</v>
      </c>
      <c r="X29" s="290"/>
      <c r="Y29" s="290"/>
      <c r="Z29" s="290"/>
      <c r="AA29" s="290"/>
      <c r="AB29" s="290" t="s">
        <v>149</v>
      </c>
      <c r="AC29" s="316"/>
      <c r="AD29" s="698"/>
      <c r="AE29" s="704"/>
      <c r="AF29" s="704"/>
      <c r="AG29" s="704"/>
      <c r="AH29" s="704"/>
      <c r="AI29" s="704"/>
      <c r="AJ29" s="709"/>
      <c r="AK29" s="698"/>
      <c r="AL29" s="704"/>
      <c r="AM29" s="704"/>
      <c r="AN29" s="778"/>
    </row>
    <row r="30" spans="2:40" ht="20.100000000000001" customHeight="1">
      <c r="B30" s="173"/>
      <c r="C30" s="936"/>
      <c r="D30" s="939"/>
      <c r="E30" s="628" t="s">
        <v>302</v>
      </c>
      <c r="F30" s="506"/>
      <c r="G30" s="506"/>
      <c r="H30" s="506"/>
      <c r="I30" s="506"/>
      <c r="J30" s="506" t="s">
        <v>316</v>
      </c>
      <c r="K30" s="660"/>
      <c r="L30" s="699"/>
      <c r="M30" s="705"/>
      <c r="N30" s="705"/>
      <c r="O30" s="705"/>
      <c r="P30" s="705"/>
      <c r="Q30" s="705"/>
      <c r="R30" s="710"/>
      <c r="S30" s="699"/>
      <c r="T30" s="705"/>
      <c r="U30" s="705"/>
      <c r="V30" s="710"/>
      <c r="W30" s="506" t="s">
        <v>307</v>
      </c>
      <c r="X30" s="506"/>
      <c r="Y30" s="506"/>
      <c r="Z30" s="506"/>
      <c r="AA30" s="506"/>
      <c r="AB30" s="506" t="s">
        <v>149</v>
      </c>
      <c r="AC30" s="660"/>
      <c r="AD30" s="699"/>
      <c r="AE30" s="705"/>
      <c r="AF30" s="705"/>
      <c r="AG30" s="705"/>
      <c r="AH30" s="705"/>
      <c r="AI30" s="705"/>
      <c r="AJ30" s="710"/>
      <c r="AK30" s="699"/>
      <c r="AL30" s="705"/>
      <c r="AM30" s="705"/>
      <c r="AN30" s="779"/>
    </row>
    <row r="31" spans="2:40" ht="20.100000000000001" customHeight="1">
      <c r="B31" s="173"/>
      <c r="C31" s="936"/>
      <c r="D31" s="939"/>
      <c r="E31" s="628" t="s">
        <v>303</v>
      </c>
      <c r="F31" s="506"/>
      <c r="G31" s="506"/>
      <c r="H31" s="506"/>
      <c r="I31" s="506"/>
      <c r="J31" s="506" t="s">
        <v>316</v>
      </c>
      <c r="K31" s="660"/>
      <c r="L31" s="699"/>
      <c r="M31" s="705"/>
      <c r="N31" s="705"/>
      <c r="O31" s="705"/>
      <c r="P31" s="705"/>
      <c r="Q31" s="705"/>
      <c r="R31" s="710"/>
      <c r="S31" s="699"/>
      <c r="T31" s="705"/>
      <c r="U31" s="705"/>
      <c r="V31" s="710"/>
      <c r="W31" s="506" t="s">
        <v>354</v>
      </c>
      <c r="X31" s="506"/>
      <c r="Y31" s="506"/>
      <c r="Z31" s="506"/>
      <c r="AA31" s="506"/>
      <c r="AB31" s="506" t="s">
        <v>149</v>
      </c>
      <c r="AC31" s="660"/>
      <c r="AD31" s="699"/>
      <c r="AE31" s="705"/>
      <c r="AF31" s="705"/>
      <c r="AG31" s="705"/>
      <c r="AH31" s="705"/>
      <c r="AI31" s="705"/>
      <c r="AJ31" s="710"/>
      <c r="AK31" s="699"/>
      <c r="AL31" s="705"/>
      <c r="AM31" s="705"/>
      <c r="AN31" s="779"/>
    </row>
    <row r="32" spans="2:40" ht="20.100000000000001" customHeight="1">
      <c r="B32" s="173"/>
      <c r="C32" s="936"/>
      <c r="D32" s="939"/>
      <c r="E32" s="628" t="s">
        <v>305</v>
      </c>
      <c r="F32" s="506"/>
      <c r="G32" s="506"/>
      <c r="H32" s="506"/>
      <c r="I32" s="506"/>
      <c r="J32" s="506" t="s">
        <v>316</v>
      </c>
      <c r="K32" s="660"/>
      <c r="L32" s="699"/>
      <c r="M32" s="705"/>
      <c r="N32" s="705"/>
      <c r="O32" s="705"/>
      <c r="P32" s="705"/>
      <c r="Q32" s="705"/>
      <c r="R32" s="710"/>
      <c r="S32" s="699"/>
      <c r="T32" s="705"/>
      <c r="U32" s="705"/>
      <c r="V32" s="710"/>
      <c r="W32" s="506" t="s">
        <v>91</v>
      </c>
      <c r="X32" s="506"/>
      <c r="Y32" s="506"/>
      <c r="Z32" s="506"/>
      <c r="AA32" s="506"/>
      <c r="AB32" s="506" t="s">
        <v>316</v>
      </c>
      <c r="AC32" s="660"/>
      <c r="AD32" s="699"/>
      <c r="AE32" s="705"/>
      <c r="AF32" s="705"/>
      <c r="AG32" s="705"/>
      <c r="AH32" s="705"/>
      <c r="AI32" s="705"/>
      <c r="AJ32" s="710"/>
      <c r="AK32" s="699"/>
      <c r="AL32" s="705"/>
      <c r="AM32" s="705"/>
      <c r="AN32" s="779"/>
    </row>
    <row r="33" spans="2:40" ht="20.100000000000001" customHeight="1">
      <c r="B33" s="173"/>
      <c r="C33" s="936"/>
      <c r="D33" s="939"/>
      <c r="E33" s="628" t="s">
        <v>60</v>
      </c>
      <c r="F33" s="506"/>
      <c r="G33" s="506"/>
      <c r="H33" s="506"/>
      <c r="I33" s="506"/>
      <c r="J33" s="506" t="s">
        <v>316</v>
      </c>
      <c r="K33" s="660"/>
      <c r="L33" s="699"/>
      <c r="M33" s="705"/>
      <c r="N33" s="705"/>
      <c r="O33" s="705"/>
      <c r="P33" s="705"/>
      <c r="Q33" s="705"/>
      <c r="R33" s="710"/>
      <c r="S33" s="699"/>
      <c r="T33" s="705"/>
      <c r="U33" s="705"/>
      <c r="V33" s="710"/>
      <c r="W33" s="506" t="s">
        <v>618</v>
      </c>
      <c r="X33" s="506"/>
      <c r="Y33" s="506"/>
      <c r="Z33" s="506"/>
      <c r="AA33" s="506"/>
      <c r="AB33" s="506" t="s">
        <v>317</v>
      </c>
      <c r="AC33" s="660"/>
      <c r="AD33" s="699"/>
      <c r="AE33" s="705"/>
      <c r="AF33" s="705"/>
      <c r="AG33" s="705"/>
      <c r="AH33" s="705"/>
      <c r="AI33" s="705"/>
      <c r="AJ33" s="710"/>
      <c r="AK33" s="699"/>
      <c r="AL33" s="705"/>
      <c r="AM33" s="705"/>
      <c r="AN33" s="779"/>
    </row>
    <row r="34" spans="2:40" ht="20.100000000000001" customHeight="1">
      <c r="B34" s="173"/>
      <c r="C34" s="936"/>
      <c r="D34" s="939"/>
      <c r="E34" s="628" t="s">
        <v>289</v>
      </c>
      <c r="F34" s="506"/>
      <c r="G34" s="506"/>
      <c r="H34" s="506"/>
      <c r="I34" s="506"/>
      <c r="J34" s="506" t="s">
        <v>360</v>
      </c>
      <c r="K34" s="660"/>
      <c r="L34" s="700"/>
      <c r="M34" s="706"/>
      <c r="N34" s="706"/>
      <c r="O34" s="706"/>
      <c r="P34" s="706"/>
      <c r="Q34" s="706"/>
      <c r="R34" s="711"/>
      <c r="S34" s="700"/>
      <c r="T34" s="706"/>
      <c r="U34" s="706"/>
      <c r="V34" s="711"/>
      <c r="W34" s="506" t="s">
        <v>620</v>
      </c>
      <c r="X34" s="506"/>
      <c r="Y34" s="506"/>
      <c r="Z34" s="506"/>
      <c r="AA34" s="506"/>
      <c r="AB34" s="506" t="s">
        <v>317</v>
      </c>
      <c r="AC34" s="660"/>
      <c r="AD34" s="699"/>
      <c r="AE34" s="705"/>
      <c r="AF34" s="705"/>
      <c r="AG34" s="705"/>
      <c r="AH34" s="705"/>
      <c r="AI34" s="705"/>
      <c r="AJ34" s="710"/>
      <c r="AK34" s="699"/>
      <c r="AL34" s="705"/>
      <c r="AM34" s="705"/>
      <c r="AN34" s="779"/>
    </row>
    <row r="35" spans="2:40" ht="20.100000000000001" customHeight="1">
      <c r="B35" s="173"/>
      <c r="C35" s="936"/>
      <c r="D35" s="939"/>
      <c r="E35" s="628" t="s">
        <v>347</v>
      </c>
      <c r="F35" s="506"/>
      <c r="G35" s="506"/>
      <c r="H35" s="506"/>
      <c r="I35" s="506"/>
      <c r="J35" s="506" t="s">
        <v>135</v>
      </c>
      <c r="K35" s="660"/>
      <c r="L35" s="945"/>
      <c r="M35" s="947"/>
      <c r="N35" s="947"/>
      <c r="O35" s="947"/>
      <c r="P35" s="947"/>
      <c r="Q35" s="947"/>
      <c r="R35" s="949"/>
      <c r="S35" s="945"/>
      <c r="T35" s="947"/>
      <c r="U35" s="947"/>
      <c r="V35" s="949"/>
      <c r="W35" s="291" t="s">
        <v>343</v>
      </c>
      <c r="X35" s="291"/>
      <c r="Y35" s="291"/>
      <c r="Z35" s="291"/>
      <c r="AA35" s="291"/>
      <c r="AB35" s="291" t="s">
        <v>317</v>
      </c>
      <c r="AC35" s="317"/>
      <c r="AD35" s="955"/>
      <c r="AE35" s="956"/>
      <c r="AF35" s="956"/>
      <c r="AG35" s="956"/>
      <c r="AH35" s="956"/>
      <c r="AI35" s="956"/>
      <c r="AJ35" s="957"/>
      <c r="AK35" s="955"/>
      <c r="AL35" s="956"/>
      <c r="AM35" s="956"/>
      <c r="AN35" s="959"/>
    </row>
    <row r="36" spans="2:40" ht="20.100000000000001" customHeight="1">
      <c r="B36" s="173"/>
      <c r="C36" s="936"/>
      <c r="D36" s="939"/>
      <c r="E36" s="628" t="s">
        <v>349</v>
      </c>
      <c r="F36" s="506"/>
      <c r="G36" s="506"/>
      <c r="H36" s="506"/>
      <c r="I36" s="506"/>
      <c r="J36" s="506" t="s">
        <v>135</v>
      </c>
      <c r="K36" s="660"/>
      <c r="L36" s="945"/>
      <c r="M36" s="947"/>
      <c r="N36" s="947"/>
      <c r="O36" s="947"/>
      <c r="P36" s="947"/>
      <c r="Q36" s="947"/>
      <c r="R36" s="949"/>
      <c r="S36" s="945"/>
      <c r="T36" s="947"/>
      <c r="U36" s="947"/>
      <c r="V36" s="949"/>
      <c r="W36" s="952"/>
      <c r="X36" s="952"/>
      <c r="Y36" s="952"/>
      <c r="Z36" s="952"/>
      <c r="AA36" s="952"/>
      <c r="AB36" s="952"/>
      <c r="AC36" s="952"/>
      <c r="AD36" s="952"/>
      <c r="AE36" s="952"/>
      <c r="AF36" s="952"/>
      <c r="AG36" s="952"/>
      <c r="AH36" s="952"/>
      <c r="AI36" s="952"/>
      <c r="AJ36" s="952"/>
      <c r="AK36" s="952"/>
      <c r="AL36" s="952"/>
      <c r="AM36" s="952"/>
      <c r="AN36" s="960"/>
    </row>
    <row r="37" spans="2:40" ht="20.100000000000001" customHeight="1">
      <c r="B37" s="174"/>
      <c r="C37" s="937"/>
      <c r="D37" s="940"/>
      <c r="E37" s="941" t="s">
        <v>350</v>
      </c>
      <c r="F37" s="943"/>
      <c r="G37" s="943"/>
      <c r="H37" s="943"/>
      <c r="I37" s="943"/>
      <c r="J37" s="943" t="s">
        <v>135</v>
      </c>
      <c r="K37" s="944"/>
      <c r="L37" s="946"/>
      <c r="M37" s="948"/>
      <c r="N37" s="948"/>
      <c r="O37" s="948"/>
      <c r="P37" s="948"/>
      <c r="Q37" s="948"/>
      <c r="R37" s="950"/>
      <c r="S37" s="946"/>
      <c r="T37" s="948"/>
      <c r="U37" s="948"/>
      <c r="V37" s="950"/>
      <c r="W37" s="953"/>
      <c r="X37" s="953"/>
      <c r="Y37" s="953"/>
      <c r="Z37" s="953"/>
      <c r="AA37" s="953"/>
      <c r="AB37" s="953"/>
      <c r="AC37" s="953"/>
      <c r="AD37" s="953"/>
      <c r="AE37" s="953"/>
      <c r="AF37" s="953"/>
      <c r="AG37" s="953"/>
      <c r="AH37" s="953"/>
      <c r="AI37" s="953"/>
      <c r="AJ37" s="953"/>
      <c r="AK37" s="953"/>
      <c r="AL37" s="953"/>
      <c r="AM37" s="953"/>
      <c r="AN37" s="961"/>
    </row>
    <row r="38" spans="2:40" ht="20.100000000000001" customHeight="1">
      <c r="B38" s="5"/>
      <c r="C38" s="5"/>
      <c r="D38" s="5"/>
      <c r="E38" s="5"/>
      <c r="F38" s="5"/>
      <c r="G38" s="5"/>
      <c r="H38" s="5"/>
      <c r="I38" s="5"/>
      <c r="J38" s="5"/>
      <c r="K38" s="5"/>
      <c r="L38" s="5"/>
      <c r="M38" s="5"/>
      <c r="N38" s="5"/>
      <c r="O38" s="5"/>
      <c r="P38" s="5"/>
      <c r="Q38" s="5"/>
      <c r="R38" s="5"/>
      <c r="S38" s="5"/>
      <c r="T38" s="5"/>
      <c r="U38" s="5"/>
      <c r="V38" s="5"/>
      <c r="W38" s="5"/>
      <c r="X38" s="5"/>
      <c r="Y38" s="5"/>
      <c r="AB38" s="155"/>
      <c r="AC38" s="155"/>
      <c r="AD38" s="155"/>
      <c r="AE38" s="155"/>
      <c r="AF38" s="155"/>
      <c r="AG38" s="155"/>
      <c r="AH38" s="155"/>
      <c r="AI38" s="155"/>
      <c r="AJ38" s="155"/>
      <c r="AK38" s="155"/>
      <c r="AL38" s="155"/>
      <c r="AM38" s="155"/>
      <c r="AN38" s="155"/>
    </row>
    <row r="39" spans="2:40">
      <c r="B39" s="5"/>
      <c r="C39" s="5"/>
      <c r="D39" s="5"/>
      <c r="E39" s="5"/>
      <c r="F39" s="5"/>
      <c r="G39" s="5"/>
      <c r="H39" s="5"/>
      <c r="I39" s="5"/>
      <c r="J39" s="5"/>
      <c r="K39" s="5"/>
      <c r="L39" s="5"/>
      <c r="M39" s="5"/>
      <c r="N39" s="5"/>
      <c r="O39" s="5"/>
      <c r="P39" s="5"/>
      <c r="Q39" s="5"/>
      <c r="R39" s="5"/>
      <c r="S39" s="5"/>
      <c r="T39" s="5"/>
      <c r="U39" s="5"/>
      <c r="V39" s="5"/>
      <c r="W39" s="5"/>
      <c r="X39" s="5"/>
      <c r="Y39" s="5"/>
      <c r="AB39" s="155"/>
      <c r="AC39" s="155"/>
      <c r="AD39" s="155"/>
      <c r="AE39" s="155"/>
      <c r="AF39" s="155"/>
      <c r="AG39" s="155"/>
      <c r="AH39" s="155"/>
      <c r="AI39" s="155"/>
      <c r="AJ39" s="155"/>
      <c r="AK39" s="155"/>
      <c r="AL39" s="155"/>
      <c r="AM39" s="155"/>
      <c r="AN39" s="155"/>
    </row>
    <row r="40" spans="2:40">
      <c r="B40" s="5"/>
      <c r="C40" s="5"/>
      <c r="D40" s="5"/>
      <c r="E40" s="5"/>
      <c r="F40" s="5"/>
      <c r="G40" s="5"/>
      <c r="H40" s="5"/>
      <c r="I40" s="5"/>
      <c r="J40" s="5"/>
      <c r="K40" s="5"/>
      <c r="L40" s="5"/>
      <c r="M40" s="5"/>
      <c r="N40" s="5"/>
      <c r="O40" s="5"/>
      <c r="P40" s="5"/>
      <c r="Q40" s="5"/>
      <c r="R40" s="5"/>
      <c r="S40" s="5"/>
      <c r="T40" s="5"/>
      <c r="U40" s="5"/>
      <c r="V40" s="5"/>
      <c r="W40" s="5"/>
      <c r="X40" s="5"/>
      <c r="Y40" s="5"/>
      <c r="AB40" s="155"/>
      <c r="AC40" s="155"/>
      <c r="AD40" s="155"/>
      <c r="AE40" s="155"/>
      <c r="AF40" s="155"/>
      <c r="AG40" s="155"/>
      <c r="AH40" s="155"/>
      <c r="AI40" s="155"/>
      <c r="AJ40" s="155"/>
      <c r="AK40" s="155"/>
      <c r="AL40" s="155"/>
      <c r="AM40" s="155"/>
      <c r="AN40" s="155"/>
    </row>
    <row r="41" spans="2:40">
      <c r="B41" s="5"/>
      <c r="C41" s="5"/>
      <c r="D41" s="5"/>
      <c r="E41" s="5"/>
      <c r="F41" s="5"/>
      <c r="G41" s="5"/>
      <c r="H41" s="5"/>
      <c r="I41" s="5"/>
      <c r="J41" s="5"/>
      <c r="K41" s="5"/>
      <c r="L41" s="5"/>
      <c r="M41" s="5"/>
      <c r="N41" s="5"/>
      <c r="O41" s="5"/>
      <c r="P41" s="5"/>
      <c r="Q41" s="5"/>
      <c r="R41" s="5"/>
      <c r="S41" s="5"/>
      <c r="T41" s="5"/>
      <c r="U41" s="5"/>
      <c r="V41" s="5"/>
      <c r="W41" s="5"/>
      <c r="X41" s="5"/>
      <c r="Y41" s="5"/>
      <c r="AB41" s="155"/>
      <c r="AC41" s="155"/>
      <c r="AD41" s="155"/>
      <c r="AE41" s="155"/>
      <c r="AF41" s="155"/>
      <c r="AG41" s="155"/>
      <c r="AH41" s="155"/>
      <c r="AI41" s="155"/>
      <c r="AJ41" s="155"/>
      <c r="AK41" s="155"/>
      <c r="AL41" s="155"/>
      <c r="AM41" s="155"/>
      <c r="AN41" s="155"/>
    </row>
    <row r="46" spans="2:40">
      <c r="B46" s="27" t="s">
        <v>614</v>
      </c>
    </row>
  </sheetData>
  <sheetProtection sheet="1" objects="1" scenarios="1"/>
  <mergeCells count="220">
    <mergeCell ref="AK1:AN1"/>
    <mergeCell ref="V3:AH3"/>
    <mergeCell ref="E4:K4"/>
    <mergeCell ref="L4:R4"/>
    <mergeCell ref="S4:V4"/>
    <mergeCell ref="W4:AC4"/>
    <mergeCell ref="AD4:AJ4"/>
    <mergeCell ref="AK4:AN4"/>
    <mergeCell ref="E5:I5"/>
    <mergeCell ref="J5:K5"/>
    <mergeCell ref="L5:R5"/>
    <mergeCell ref="S5:V5"/>
    <mergeCell ref="W5:AA5"/>
    <mergeCell ref="AB5:AC5"/>
    <mergeCell ref="AD5:AJ5"/>
    <mergeCell ref="AK5:AN5"/>
    <mergeCell ref="E6:I6"/>
    <mergeCell ref="J6:K6"/>
    <mergeCell ref="L6:R6"/>
    <mergeCell ref="S6:V6"/>
    <mergeCell ref="W6:AA6"/>
    <mergeCell ref="AB6:AC6"/>
    <mergeCell ref="AD6:AJ6"/>
    <mergeCell ref="AK6:AN6"/>
    <mergeCell ref="E7:I7"/>
    <mergeCell ref="J7:K7"/>
    <mergeCell ref="L7:R7"/>
    <mergeCell ref="S7:V7"/>
    <mergeCell ref="W7:AA7"/>
    <mergeCell ref="AB7:AC7"/>
    <mergeCell ref="AD7:AJ7"/>
    <mergeCell ref="AK7:AN7"/>
    <mergeCell ref="E8:I8"/>
    <mergeCell ref="J8:K8"/>
    <mergeCell ref="L8:R8"/>
    <mergeCell ref="S8:V8"/>
    <mergeCell ref="W8:AA8"/>
    <mergeCell ref="AB8:AC8"/>
    <mergeCell ref="AD8:AJ8"/>
    <mergeCell ref="AK8:AN8"/>
    <mergeCell ref="E9:I9"/>
    <mergeCell ref="J9:K9"/>
    <mergeCell ref="L9:R9"/>
    <mergeCell ref="S9:V9"/>
    <mergeCell ref="W9:AA9"/>
    <mergeCell ref="AB9:AC9"/>
    <mergeCell ref="AD9:AJ9"/>
    <mergeCell ref="AK9:AN9"/>
    <mergeCell ref="E10:I10"/>
    <mergeCell ref="J10:K10"/>
    <mergeCell ref="L10:R10"/>
    <mergeCell ref="S10:V10"/>
    <mergeCell ref="W10:AA10"/>
    <mergeCell ref="AB10:AC10"/>
    <mergeCell ref="AD10:AJ10"/>
    <mergeCell ref="AK10:AN10"/>
    <mergeCell ref="E11:I11"/>
    <mergeCell ref="J11:K11"/>
    <mergeCell ref="L11:R11"/>
    <mergeCell ref="S11:V11"/>
    <mergeCell ref="W11:AA11"/>
    <mergeCell ref="AB11:AC11"/>
    <mergeCell ref="AD11:AJ11"/>
    <mergeCell ref="AK11:AN11"/>
    <mergeCell ref="E12:I12"/>
    <mergeCell ref="J12:K12"/>
    <mergeCell ref="L12:R12"/>
    <mergeCell ref="S12:V12"/>
    <mergeCell ref="E13:I13"/>
    <mergeCell ref="J13:K13"/>
    <mergeCell ref="L13:R13"/>
    <mergeCell ref="S13:V13"/>
    <mergeCell ref="V15:AH15"/>
    <mergeCell ref="E16:K16"/>
    <mergeCell ref="L16:R16"/>
    <mergeCell ref="S16:V16"/>
    <mergeCell ref="W16:AC16"/>
    <mergeCell ref="AD16:AJ16"/>
    <mergeCell ref="AK16:AN16"/>
    <mergeCell ref="E17:I17"/>
    <mergeCell ref="J17:K17"/>
    <mergeCell ref="L17:R17"/>
    <mergeCell ref="S17:V17"/>
    <mergeCell ref="W17:AA17"/>
    <mergeCell ref="AB17:AC17"/>
    <mergeCell ref="AD17:AJ17"/>
    <mergeCell ref="AK17:AN17"/>
    <mergeCell ref="E18:I18"/>
    <mergeCell ref="J18:K18"/>
    <mergeCell ref="L18:R18"/>
    <mergeCell ref="S18:V18"/>
    <mergeCell ref="W18:AA18"/>
    <mergeCell ref="AB18:AC18"/>
    <mergeCell ref="AD18:AJ18"/>
    <mergeCell ref="AK18:AN18"/>
    <mergeCell ref="E19:I19"/>
    <mergeCell ref="J19:K19"/>
    <mergeCell ref="L19:R19"/>
    <mergeCell ref="S19:V19"/>
    <mergeCell ref="W19:AA19"/>
    <mergeCell ref="AB19:AC19"/>
    <mergeCell ref="AD19:AJ19"/>
    <mergeCell ref="AK19:AN19"/>
    <mergeCell ref="E20:I20"/>
    <mergeCell ref="J20:K20"/>
    <mergeCell ref="L20:R20"/>
    <mergeCell ref="S20:V20"/>
    <mergeCell ref="W20:AA20"/>
    <mergeCell ref="AB20:AC20"/>
    <mergeCell ref="AD20:AJ20"/>
    <mergeCell ref="AK20:AN20"/>
    <mergeCell ref="E21:I21"/>
    <mergeCell ref="J21:K21"/>
    <mergeCell ref="L21:R21"/>
    <mergeCell ref="S21:V21"/>
    <mergeCell ref="W21:AA21"/>
    <mergeCell ref="AB21:AC21"/>
    <mergeCell ref="AD21:AJ21"/>
    <mergeCell ref="AK21:AN21"/>
    <mergeCell ref="E22:I22"/>
    <mergeCell ref="J22:K22"/>
    <mergeCell ref="L22:R22"/>
    <mergeCell ref="S22:V22"/>
    <mergeCell ref="W22:AA22"/>
    <mergeCell ref="AB22:AC22"/>
    <mergeCell ref="AD22:AJ22"/>
    <mergeCell ref="AK22:AN22"/>
    <mergeCell ref="E23:I23"/>
    <mergeCell ref="J23:K23"/>
    <mergeCell ref="L23:R23"/>
    <mergeCell ref="S23:V23"/>
    <mergeCell ref="W23:AA23"/>
    <mergeCell ref="AB23:AC23"/>
    <mergeCell ref="AD23:AJ23"/>
    <mergeCell ref="AK23:AN23"/>
    <mergeCell ref="E24:I24"/>
    <mergeCell ref="J24:K24"/>
    <mergeCell ref="L24:R24"/>
    <mergeCell ref="S24:V24"/>
    <mergeCell ref="E25:I25"/>
    <mergeCell ref="J25:K25"/>
    <mergeCell ref="L25:R25"/>
    <mergeCell ref="S25:V25"/>
    <mergeCell ref="V27:AH27"/>
    <mergeCell ref="E28:K28"/>
    <mergeCell ref="L28:R28"/>
    <mergeCell ref="S28:V28"/>
    <mergeCell ref="W28:AC28"/>
    <mergeCell ref="AD28:AJ28"/>
    <mergeCell ref="AK28:AN28"/>
    <mergeCell ref="E29:I29"/>
    <mergeCell ref="J29:K29"/>
    <mergeCell ref="L29:R29"/>
    <mergeCell ref="S29:V29"/>
    <mergeCell ref="W29:AA29"/>
    <mergeCell ref="AB29:AC29"/>
    <mergeCell ref="AD29:AJ29"/>
    <mergeCell ref="AK29:AN29"/>
    <mergeCell ref="E30:I30"/>
    <mergeCell ref="J30:K30"/>
    <mergeCell ref="L30:R30"/>
    <mergeCell ref="S30:V30"/>
    <mergeCell ref="W30:AA30"/>
    <mergeCell ref="AB30:AC30"/>
    <mergeCell ref="AD30:AJ30"/>
    <mergeCell ref="AK30:AN30"/>
    <mergeCell ref="E31:I31"/>
    <mergeCell ref="J31:K31"/>
    <mergeCell ref="L31:R31"/>
    <mergeCell ref="S31:V31"/>
    <mergeCell ref="W31:AA31"/>
    <mergeCell ref="AB31:AC31"/>
    <mergeCell ref="AD31:AJ31"/>
    <mergeCell ref="AK31:AN31"/>
    <mergeCell ref="E32:I32"/>
    <mergeCell ref="J32:K32"/>
    <mergeCell ref="L32:R32"/>
    <mergeCell ref="S32:V32"/>
    <mergeCell ref="W32:AA32"/>
    <mergeCell ref="AB32:AC32"/>
    <mergeCell ref="AD32:AJ32"/>
    <mergeCell ref="AK32:AN32"/>
    <mergeCell ref="E33:I33"/>
    <mergeCell ref="J33:K33"/>
    <mergeCell ref="L33:R33"/>
    <mergeCell ref="S33:V33"/>
    <mergeCell ref="W33:AA33"/>
    <mergeCell ref="AB33:AC33"/>
    <mergeCell ref="AD33:AJ33"/>
    <mergeCell ref="AK33:AN33"/>
    <mergeCell ref="E34:I34"/>
    <mergeCell ref="J34:K34"/>
    <mergeCell ref="L34:R34"/>
    <mergeCell ref="S34:V34"/>
    <mergeCell ref="W34:AA34"/>
    <mergeCell ref="AB34:AC34"/>
    <mergeCell ref="AD34:AJ34"/>
    <mergeCell ref="AK34:AN34"/>
    <mergeCell ref="E35:I35"/>
    <mergeCell ref="J35:K35"/>
    <mergeCell ref="L35:R35"/>
    <mergeCell ref="S35:V35"/>
    <mergeCell ref="W35:AA35"/>
    <mergeCell ref="AB35:AC35"/>
    <mergeCell ref="AD35:AJ35"/>
    <mergeCell ref="AK35:AN35"/>
    <mergeCell ref="E36:I36"/>
    <mergeCell ref="J36:K36"/>
    <mergeCell ref="L36:R36"/>
    <mergeCell ref="S36:V36"/>
    <mergeCell ref="E37:I37"/>
    <mergeCell ref="J37:K37"/>
    <mergeCell ref="L37:R37"/>
    <mergeCell ref="S37:V37"/>
    <mergeCell ref="W12:AN13"/>
    <mergeCell ref="W24:AN25"/>
    <mergeCell ref="W36:AN37"/>
    <mergeCell ref="B3:D13"/>
    <mergeCell ref="B15:D25"/>
    <mergeCell ref="B27:D37"/>
  </mergeCells>
  <phoneticPr fontId="1"/>
  <pageMargins left="0.70866141732283472" right="0.70866141732283472" top="0.39370078740157483" bottom="0" header="0.31496062992125984" footer="0.31496062992125984"/>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IN25"/>
  <sheetViews>
    <sheetView workbookViewId="0">
      <selection sqref="A1:A6"/>
    </sheetView>
  </sheetViews>
  <sheetFormatPr defaultRowHeight="13.5"/>
  <cols>
    <col min="1" max="234" width="7.875" customWidth="1"/>
  </cols>
  <sheetData>
    <row r="1" spans="1:248" ht="12" customHeight="1">
      <c r="A1" s="962" t="s">
        <v>476</v>
      </c>
      <c r="B1" s="962" t="s">
        <v>434</v>
      </c>
      <c r="C1" s="962" t="s">
        <v>314</v>
      </c>
      <c r="D1" s="967" t="s">
        <v>627</v>
      </c>
      <c r="E1" s="967" t="s">
        <v>43</v>
      </c>
      <c r="F1" s="962" t="s">
        <v>77</v>
      </c>
      <c r="G1" s="962" t="s">
        <v>127</v>
      </c>
      <c r="H1" s="962" t="s">
        <v>630</v>
      </c>
      <c r="I1" s="971" t="s">
        <v>67</v>
      </c>
      <c r="J1" s="971"/>
      <c r="K1" s="971" t="s">
        <v>111</v>
      </c>
      <c r="L1" s="974" t="s">
        <v>143</v>
      </c>
      <c r="M1" s="974"/>
      <c r="N1" s="971" t="s">
        <v>13</v>
      </c>
      <c r="O1" s="971"/>
      <c r="P1" s="971"/>
      <c r="Q1" s="971"/>
      <c r="R1" s="971"/>
      <c r="S1" s="971"/>
      <c r="T1" s="971"/>
      <c r="U1" s="971"/>
      <c r="V1" s="971" t="s">
        <v>146</v>
      </c>
      <c r="W1" s="971" t="s">
        <v>34</v>
      </c>
      <c r="X1" s="971"/>
      <c r="Y1" s="971"/>
      <c r="Z1" s="971" t="s">
        <v>48</v>
      </c>
      <c r="AA1" s="971"/>
      <c r="AB1" s="971"/>
      <c r="AC1" s="971"/>
      <c r="AD1" s="971"/>
      <c r="AE1" s="971"/>
      <c r="AF1" s="971"/>
      <c r="AG1" s="971"/>
      <c r="AH1" s="971"/>
      <c r="AI1" s="971"/>
      <c r="AJ1" s="971"/>
      <c r="AK1" s="971"/>
      <c r="AL1" s="971"/>
      <c r="AM1" s="971"/>
      <c r="AN1" s="971"/>
      <c r="AO1" s="971"/>
      <c r="AP1" s="971"/>
      <c r="AQ1" s="971"/>
      <c r="AR1" s="971"/>
      <c r="AS1" s="971"/>
      <c r="AT1" s="971" t="s">
        <v>122</v>
      </c>
      <c r="AU1" s="971"/>
      <c r="AV1" s="971"/>
      <c r="AW1" s="971"/>
      <c r="AX1" s="971"/>
      <c r="AY1" s="971"/>
      <c r="AZ1" s="971"/>
      <c r="BA1" s="972" t="s">
        <v>148</v>
      </c>
      <c r="BB1" s="637"/>
      <c r="BC1" s="637"/>
      <c r="BD1" s="637"/>
      <c r="BE1" s="637"/>
      <c r="BF1" s="637"/>
      <c r="BG1" s="637"/>
      <c r="BH1" s="637"/>
      <c r="BI1" s="973"/>
      <c r="BJ1" s="971" t="s">
        <v>107</v>
      </c>
      <c r="BK1" s="971"/>
      <c r="BL1" s="971"/>
      <c r="BM1" s="971"/>
      <c r="BN1" s="971"/>
      <c r="BO1" s="971"/>
      <c r="BP1" s="971"/>
      <c r="BQ1" s="971"/>
      <c r="BR1" s="971"/>
      <c r="BS1" s="971"/>
      <c r="BT1" s="971"/>
      <c r="BU1" s="971"/>
      <c r="BV1" s="971"/>
      <c r="BW1" s="971"/>
      <c r="BX1" s="971"/>
      <c r="BY1" s="971"/>
      <c r="BZ1" s="971"/>
      <c r="CA1" s="971"/>
      <c r="CB1" s="971"/>
      <c r="CC1" s="971"/>
      <c r="CD1" s="971"/>
      <c r="CE1" s="971"/>
      <c r="CF1" s="971"/>
      <c r="CG1" s="971"/>
      <c r="CH1" s="972" t="s">
        <v>631</v>
      </c>
      <c r="CI1" s="637"/>
      <c r="CJ1" s="637"/>
      <c r="CK1" s="637"/>
      <c r="CL1" s="637"/>
      <c r="CM1" s="637"/>
      <c r="CN1" s="637"/>
      <c r="CO1" s="637"/>
      <c r="CP1" s="637"/>
      <c r="CQ1" s="973"/>
      <c r="CR1" s="971" t="s">
        <v>125</v>
      </c>
      <c r="CS1" s="971"/>
      <c r="CT1" s="971"/>
      <c r="CU1" s="971"/>
      <c r="CV1" s="971"/>
      <c r="CW1" s="971"/>
      <c r="CX1" s="971"/>
      <c r="CY1" s="971"/>
      <c r="CZ1" s="971" t="s">
        <v>35</v>
      </c>
      <c r="DA1" s="971"/>
      <c r="DB1" s="971"/>
      <c r="DC1" s="971"/>
      <c r="DD1" s="971"/>
      <c r="DE1" s="971"/>
      <c r="DF1" s="971"/>
      <c r="DG1" s="971" t="s">
        <v>197</v>
      </c>
      <c r="DH1" s="971"/>
      <c r="DI1" s="971"/>
      <c r="DJ1" s="971"/>
      <c r="DK1" s="971"/>
      <c r="DL1" s="971"/>
      <c r="DM1" s="971"/>
      <c r="DN1" s="971"/>
      <c r="DO1" s="971"/>
      <c r="DP1" s="971" t="s">
        <v>848</v>
      </c>
      <c r="DQ1" s="971"/>
      <c r="DR1" s="971"/>
      <c r="DS1" s="971"/>
      <c r="DT1" s="971"/>
      <c r="DU1" s="972" t="s">
        <v>632</v>
      </c>
      <c r="DV1" s="637"/>
      <c r="DW1" s="637"/>
      <c r="DX1" s="637"/>
      <c r="DY1" s="973"/>
      <c r="DZ1" s="971" t="s">
        <v>268</v>
      </c>
      <c r="EA1" s="971"/>
      <c r="EB1" s="971"/>
      <c r="EC1" s="971"/>
      <c r="ED1" s="971"/>
      <c r="EE1" s="971"/>
      <c r="EF1" s="972" t="s">
        <v>849</v>
      </c>
      <c r="EG1" s="637"/>
      <c r="EH1" s="637"/>
      <c r="EI1" s="637"/>
      <c r="EJ1" s="971" t="s">
        <v>47</v>
      </c>
      <c r="EK1" s="971"/>
      <c r="EL1" s="971"/>
      <c r="EM1" s="971"/>
      <c r="EN1" s="971"/>
      <c r="EO1" s="971"/>
      <c r="EP1" s="971"/>
      <c r="EQ1" s="971"/>
      <c r="ER1" s="972" t="s">
        <v>634</v>
      </c>
      <c r="ES1" s="637"/>
      <c r="ET1" s="637"/>
      <c r="EU1" s="637"/>
      <c r="EV1" s="973"/>
      <c r="EW1" s="971" t="s">
        <v>850</v>
      </c>
      <c r="EX1" s="971"/>
      <c r="EY1" s="971"/>
      <c r="EZ1" s="971"/>
      <c r="FA1" s="971"/>
      <c r="FB1" s="971"/>
      <c r="FC1" s="971"/>
      <c r="FD1" s="971"/>
      <c r="FE1" s="971" t="s">
        <v>851</v>
      </c>
      <c r="FF1" s="971"/>
      <c r="FG1" s="971"/>
      <c r="FH1" s="971"/>
      <c r="FI1" s="971"/>
      <c r="FJ1" s="971"/>
      <c r="FK1" s="971"/>
      <c r="FL1" s="971"/>
      <c r="FM1" s="971"/>
      <c r="FN1" s="971"/>
      <c r="FO1" s="971"/>
      <c r="FP1" s="971" t="s">
        <v>852</v>
      </c>
      <c r="FQ1" s="971"/>
      <c r="FR1" s="971"/>
      <c r="FS1" s="971"/>
      <c r="FT1" s="971"/>
      <c r="FU1" s="971"/>
      <c r="FV1" s="971"/>
      <c r="FW1" s="971"/>
      <c r="FX1" s="971"/>
      <c r="FY1" s="971"/>
      <c r="FZ1" s="971"/>
      <c r="GA1" s="971"/>
      <c r="GB1" s="971" t="s">
        <v>522</v>
      </c>
      <c r="GC1" s="971"/>
      <c r="GD1" s="971"/>
      <c r="GE1" s="971"/>
      <c r="GF1" s="971"/>
      <c r="GG1" s="971"/>
      <c r="GH1" s="971"/>
      <c r="GI1" s="971"/>
      <c r="GJ1" s="971"/>
      <c r="GK1" s="971"/>
      <c r="GL1" s="971"/>
      <c r="GM1" s="971"/>
      <c r="GN1" s="971"/>
      <c r="GO1" s="971"/>
      <c r="GP1" s="971"/>
      <c r="GQ1" s="971"/>
      <c r="GR1" s="971" t="s">
        <v>209</v>
      </c>
      <c r="GS1" s="971"/>
      <c r="GT1" s="971"/>
      <c r="GU1" s="971"/>
      <c r="GV1" s="971"/>
      <c r="GW1" s="971"/>
      <c r="GX1" s="971"/>
      <c r="GY1" s="971"/>
      <c r="GZ1" s="971"/>
      <c r="HA1" s="971"/>
      <c r="HB1" s="971"/>
      <c r="HC1" s="971"/>
      <c r="HD1" s="971"/>
      <c r="HE1" s="972" t="s">
        <v>835</v>
      </c>
      <c r="HF1" s="637"/>
      <c r="HG1" s="637"/>
      <c r="HH1" s="637"/>
      <c r="HI1" s="637"/>
      <c r="HJ1" s="637"/>
      <c r="HK1" s="637"/>
      <c r="HL1" s="637"/>
      <c r="HM1" s="637"/>
      <c r="HN1" s="637"/>
      <c r="HO1" s="637"/>
      <c r="HP1" s="637"/>
      <c r="HQ1" s="637"/>
      <c r="HR1" s="637"/>
      <c r="HS1" s="637"/>
      <c r="HT1" s="973"/>
      <c r="HU1" s="971" t="s">
        <v>333</v>
      </c>
      <c r="HV1" s="971"/>
      <c r="HW1" s="971"/>
      <c r="HX1" s="971"/>
      <c r="HY1" s="971"/>
      <c r="HZ1" s="971"/>
      <c r="IA1" s="1007" t="s">
        <v>528</v>
      </c>
      <c r="IB1" s="1009"/>
      <c r="IC1" s="1009"/>
      <c r="ID1" s="1011"/>
      <c r="IE1" s="1032" t="s">
        <v>548</v>
      </c>
      <c r="IF1" s="1032"/>
      <c r="IG1" s="1032"/>
      <c r="IH1" s="1032"/>
      <c r="II1" s="1032"/>
      <c r="IJ1" s="1032"/>
      <c r="IK1" s="1032"/>
      <c r="IL1" s="1032"/>
      <c r="IM1" s="1032"/>
      <c r="IN1" s="1035" t="s">
        <v>853</v>
      </c>
    </row>
    <row r="2" spans="1:248" ht="12" customHeight="1">
      <c r="A2" s="962"/>
      <c r="B2" s="962"/>
      <c r="C2" s="962"/>
      <c r="D2" s="968"/>
      <c r="E2" s="968"/>
      <c r="F2" s="962"/>
      <c r="G2" s="962"/>
      <c r="H2" s="962"/>
      <c r="I2" s="972" t="s">
        <v>203</v>
      </c>
      <c r="J2" s="973"/>
      <c r="K2" s="962" t="s">
        <v>635</v>
      </c>
      <c r="L2" s="972" t="s">
        <v>636</v>
      </c>
      <c r="M2" s="973"/>
      <c r="N2" s="972" t="s">
        <v>637</v>
      </c>
      <c r="O2" s="637"/>
      <c r="P2" s="637"/>
      <c r="Q2" s="637"/>
      <c r="R2" s="637"/>
      <c r="S2" s="637"/>
      <c r="T2" s="637"/>
      <c r="U2" s="973"/>
      <c r="V2" s="962" t="s">
        <v>628</v>
      </c>
      <c r="W2" s="962" t="s">
        <v>195</v>
      </c>
      <c r="X2" s="972" t="s">
        <v>638</v>
      </c>
      <c r="Y2" s="973"/>
      <c r="Z2" s="983" t="s">
        <v>600</v>
      </c>
      <c r="AA2" s="984"/>
      <c r="AB2" s="984"/>
      <c r="AC2" s="984"/>
      <c r="AD2" s="984"/>
      <c r="AE2" s="984"/>
      <c r="AF2" s="984"/>
      <c r="AG2" s="984"/>
      <c r="AH2" s="984"/>
      <c r="AI2" s="985"/>
      <c r="AJ2" s="971" t="s">
        <v>172</v>
      </c>
      <c r="AK2" s="971"/>
      <c r="AL2" s="971"/>
      <c r="AM2" s="971"/>
      <c r="AN2" s="971"/>
      <c r="AO2" s="971"/>
      <c r="AP2" s="971"/>
      <c r="AQ2" s="971"/>
      <c r="AR2" s="971"/>
      <c r="AS2" s="972"/>
      <c r="AT2" s="971" t="s">
        <v>498</v>
      </c>
      <c r="AU2" s="971"/>
      <c r="AV2" s="971"/>
      <c r="AW2" s="971"/>
      <c r="AX2" s="971"/>
      <c r="AY2" s="971"/>
      <c r="AZ2" s="971"/>
      <c r="BA2" s="972" t="s">
        <v>325</v>
      </c>
      <c r="BB2" s="637"/>
      <c r="BC2" s="637"/>
      <c r="BD2" s="637"/>
      <c r="BE2" s="637"/>
      <c r="BF2" s="637"/>
      <c r="BG2" s="637"/>
      <c r="BH2" s="637"/>
      <c r="BI2" s="973"/>
      <c r="BJ2" s="972" t="s">
        <v>238</v>
      </c>
      <c r="BK2" s="637"/>
      <c r="BL2" s="637"/>
      <c r="BM2" s="637"/>
      <c r="BN2" s="637"/>
      <c r="BO2" s="637"/>
      <c r="BP2" s="637"/>
      <c r="BQ2" s="637"/>
      <c r="BR2" s="637"/>
      <c r="BS2" s="637"/>
      <c r="BT2" s="637"/>
      <c r="BU2" s="637"/>
      <c r="BV2" s="637"/>
      <c r="BW2" s="637"/>
      <c r="BX2" s="637"/>
      <c r="BY2" s="637"/>
      <c r="BZ2" s="637"/>
      <c r="CA2" s="637"/>
      <c r="CB2" s="637"/>
      <c r="CC2" s="637"/>
      <c r="CD2" s="637"/>
      <c r="CE2" s="637"/>
      <c r="CF2" s="637"/>
      <c r="CG2" s="973"/>
      <c r="CH2" s="972" t="s">
        <v>24</v>
      </c>
      <c r="CI2" s="637"/>
      <c r="CJ2" s="637"/>
      <c r="CK2" s="637"/>
      <c r="CL2" s="637"/>
      <c r="CM2" s="637"/>
      <c r="CN2" s="637"/>
      <c r="CO2" s="637"/>
      <c r="CP2" s="637"/>
      <c r="CQ2" s="973"/>
      <c r="CR2" s="971" t="s">
        <v>639</v>
      </c>
      <c r="CS2" s="971"/>
      <c r="CT2" s="971"/>
      <c r="CU2" s="971"/>
      <c r="CV2" s="971"/>
      <c r="CW2" s="971"/>
      <c r="CX2" s="971"/>
      <c r="CY2" s="971"/>
      <c r="CZ2" s="971" t="s">
        <v>194</v>
      </c>
      <c r="DA2" s="971"/>
      <c r="DB2" s="971"/>
      <c r="DC2" s="971"/>
      <c r="DD2" s="971"/>
      <c r="DE2" s="971"/>
      <c r="DF2" s="971"/>
      <c r="DG2" s="971" t="s">
        <v>640</v>
      </c>
      <c r="DH2" s="971"/>
      <c r="DI2" s="971"/>
      <c r="DJ2" s="971"/>
      <c r="DK2" s="971"/>
      <c r="DL2" s="971"/>
      <c r="DM2" s="971"/>
      <c r="DN2" s="971"/>
      <c r="DO2" s="971"/>
      <c r="DP2" s="971" t="s">
        <v>583</v>
      </c>
      <c r="DQ2" s="971"/>
      <c r="DR2" s="971"/>
      <c r="DS2" s="971"/>
      <c r="DT2" s="971"/>
      <c r="DU2" s="972" t="s">
        <v>641</v>
      </c>
      <c r="DV2" s="637"/>
      <c r="DW2" s="637"/>
      <c r="DX2" s="637"/>
      <c r="DY2" s="973"/>
      <c r="DZ2" s="971" t="s">
        <v>231</v>
      </c>
      <c r="EA2" s="971"/>
      <c r="EB2" s="971"/>
      <c r="EC2" s="971"/>
      <c r="ED2" s="971"/>
      <c r="EE2" s="971"/>
      <c r="EF2" s="972" t="s">
        <v>619</v>
      </c>
      <c r="EG2" s="637"/>
      <c r="EH2" s="637"/>
      <c r="EI2" s="637"/>
      <c r="EJ2" s="971" t="s">
        <v>642</v>
      </c>
      <c r="EK2" s="971"/>
      <c r="EL2" s="971"/>
      <c r="EM2" s="971"/>
      <c r="EN2" s="971"/>
      <c r="EO2" s="971"/>
      <c r="EP2" s="971"/>
      <c r="EQ2" s="971"/>
      <c r="ER2" s="972" t="s">
        <v>643</v>
      </c>
      <c r="ES2" s="637"/>
      <c r="ET2" s="637"/>
      <c r="EU2" s="637"/>
      <c r="EV2" s="973"/>
      <c r="EW2" s="971" t="s">
        <v>384</v>
      </c>
      <c r="EX2" s="971"/>
      <c r="EY2" s="971"/>
      <c r="EZ2" s="971"/>
      <c r="FA2" s="971"/>
      <c r="FB2" s="971"/>
      <c r="FC2" s="971"/>
      <c r="FD2" s="971"/>
      <c r="FE2" s="971" t="s">
        <v>21</v>
      </c>
      <c r="FF2" s="971"/>
      <c r="FG2" s="971"/>
      <c r="FH2" s="971"/>
      <c r="FI2" s="971"/>
      <c r="FJ2" s="971"/>
      <c r="FK2" s="971"/>
      <c r="FL2" s="971"/>
      <c r="FM2" s="971"/>
      <c r="FN2" s="971"/>
      <c r="FO2" s="971"/>
      <c r="FP2" s="971" t="s">
        <v>645</v>
      </c>
      <c r="FQ2" s="971"/>
      <c r="FR2" s="971"/>
      <c r="FS2" s="971"/>
      <c r="FT2" s="971"/>
      <c r="FU2" s="971"/>
      <c r="FV2" s="971"/>
      <c r="FW2" s="971"/>
      <c r="FX2" s="971"/>
      <c r="FY2" s="971"/>
      <c r="FZ2" s="971"/>
      <c r="GA2" s="971"/>
      <c r="GB2" s="971" t="s">
        <v>404</v>
      </c>
      <c r="GC2" s="971"/>
      <c r="GD2" s="971"/>
      <c r="GE2" s="971"/>
      <c r="GF2" s="971"/>
      <c r="GG2" s="971"/>
      <c r="GH2" s="971"/>
      <c r="GI2" s="971"/>
      <c r="GJ2" s="971"/>
      <c r="GK2" s="971"/>
      <c r="GL2" s="971"/>
      <c r="GM2" s="971"/>
      <c r="GN2" s="971"/>
      <c r="GO2" s="971"/>
      <c r="GP2" s="971"/>
      <c r="GQ2" s="971"/>
      <c r="GR2" s="971" t="s">
        <v>646</v>
      </c>
      <c r="GS2" s="971"/>
      <c r="GT2" s="971"/>
      <c r="GU2" s="971"/>
      <c r="GV2" s="971"/>
      <c r="GW2" s="971"/>
      <c r="GX2" s="971"/>
      <c r="GY2" s="971"/>
      <c r="GZ2" s="971"/>
      <c r="HA2" s="971"/>
      <c r="HB2" s="971"/>
      <c r="HC2" s="971"/>
      <c r="HD2" s="971"/>
      <c r="HE2" s="972" t="s">
        <v>646</v>
      </c>
      <c r="HF2" s="637"/>
      <c r="HG2" s="637"/>
      <c r="HH2" s="637"/>
      <c r="HI2" s="637"/>
      <c r="HJ2" s="637"/>
      <c r="HK2" s="637"/>
      <c r="HL2" s="637"/>
      <c r="HM2" s="637"/>
      <c r="HN2" s="637"/>
      <c r="HO2" s="637"/>
      <c r="HP2" s="637"/>
      <c r="HQ2" s="637"/>
      <c r="HR2" s="637"/>
      <c r="HS2" s="973"/>
      <c r="HT2" s="967" t="s">
        <v>647</v>
      </c>
      <c r="HU2" s="586" t="s">
        <v>411</v>
      </c>
      <c r="HV2" s="586"/>
      <c r="HW2" s="586"/>
      <c r="HX2" s="586"/>
      <c r="HY2" s="586"/>
      <c r="HZ2" s="586"/>
      <c r="IA2" s="1007" t="s">
        <v>854</v>
      </c>
      <c r="IB2" s="1028"/>
      <c r="IC2" s="1029"/>
      <c r="ID2" s="1030"/>
      <c r="IE2" s="1032" t="s">
        <v>92</v>
      </c>
      <c r="IF2" s="1032"/>
      <c r="IG2" s="1032"/>
      <c r="IH2" s="1032"/>
      <c r="II2" s="1032"/>
      <c r="IJ2" s="1032"/>
      <c r="IK2" s="1032"/>
      <c r="IL2" s="1032"/>
      <c r="IM2" s="1032"/>
      <c r="IN2" s="1035" t="s">
        <v>846</v>
      </c>
    </row>
    <row r="3" spans="1:248" ht="12" customHeight="1">
      <c r="A3" s="962"/>
      <c r="B3" s="962"/>
      <c r="C3" s="962"/>
      <c r="D3" s="968"/>
      <c r="E3" s="968"/>
      <c r="F3" s="962"/>
      <c r="G3" s="962"/>
      <c r="H3" s="962"/>
      <c r="I3" s="962" t="s">
        <v>9</v>
      </c>
      <c r="J3" s="962" t="s">
        <v>625</v>
      </c>
      <c r="K3" s="962"/>
      <c r="L3" s="962" t="s">
        <v>363</v>
      </c>
      <c r="M3" s="962" t="s">
        <v>276</v>
      </c>
      <c r="N3" s="975" t="s">
        <v>576</v>
      </c>
      <c r="O3" s="975" t="s">
        <v>648</v>
      </c>
      <c r="P3" s="975" t="s">
        <v>366</v>
      </c>
      <c r="Q3" s="975" t="s">
        <v>368</v>
      </c>
      <c r="R3" s="975" t="s">
        <v>109</v>
      </c>
      <c r="S3" s="975" t="s">
        <v>553</v>
      </c>
      <c r="T3" s="976" t="s">
        <v>59</v>
      </c>
      <c r="U3" s="980"/>
      <c r="V3" s="962"/>
      <c r="W3" s="962"/>
      <c r="X3" s="962" t="s">
        <v>363</v>
      </c>
      <c r="Y3" s="962" t="s">
        <v>276</v>
      </c>
      <c r="Z3" s="962" t="s">
        <v>156</v>
      </c>
      <c r="AA3" s="962"/>
      <c r="AB3" s="962"/>
      <c r="AC3" s="962"/>
      <c r="AD3" s="962"/>
      <c r="AE3" s="962" t="s">
        <v>85</v>
      </c>
      <c r="AF3" s="962"/>
      <c r="AG3" s="962"/>
      <c r="AH3" s="962"/>
      <c r="AI3" s="962"/>
      <c r="AJ3" s="962" t="s">
        <v>156</v>
      </c>
      <c r="AK3" s="962"/>
      <c r="AL3" s="962"/>
      <c r="AM3" s="962"/>
      <c r="AN3" s="962"/>
      <c r="AO3" s="962" t="s">
        <v>85</v>
      </c>
      <c r="AP3" s="962"/>
      <c r="AQ3" s="962"/>
      <c r="AR3" s="962"/>
      <c r="AS3" s="962"/>
      <c r="AT3" s="625" t="s">
        <v>207</v>
      </c>
      <c r="AU3" s="907"/>
      <c r="AV3" s="625" t="s">
        <v>359</v>
      </c>
      <c r="AW3" s="907"/>
      <c r="AX3" s="625" t="s">
        <v>500</v>
      </c>
      <c r="AY3" s="971" t="s">
        <v>649</v>
      </c>
      <c r="AZ3" s="971"/>
      <c r="BA3" s="989" t="s">
        <v>311</v>
      </c>
      <c r="BB3" s="989" t="s">
        <v>597</v>
      </c>
      <c r="BC3" s="989" t="s">
        <v>57</v>
      </c>
      <c r="BD3" s="989" t="s">
        <v>441</v>
      </c>
      <c r="BE3" s="989" t="s">
        <v>491</v>
      </c>
      <c r="BF3" s="989" t="s">
        <v>530</v>
      </c>
      <c r="BG3" s="989" t="s">
        <v>524</v>
      </c>
      <c r="BH3" s="625" t="s">
        <v>59</v>
      </c>
      <c r="BI3" s="973"/>
      <c r="BJ3" s="972" t="s">
        <v>650</v>
      </c>
      <c r="BK3" s="637"/>
      <c r="BL3" s="637"/>
      <c r="BM3" s="637"/>
      <c r="BN3" s="637"/>
      <c r="BO3" s="637"/>
      <c r="BP3" s="637"/>
      <c r="BQ3" s="637"/>
      <c r="BR3" s="637"/>
      <c r="BS3" s="637"/>
      <c r="BT3" s="637"/>
      <c r="BU3" s="973"/>
      <c r="BV3" s="972" t="s">
        <v>651</v>
      </c>
      <c r="BW3" s="637"/>
      <c r="BX3" s="637"/>
      <c r="BY3" s="637"/>
      <c r="BZ3" s="637"/>
      <c r="CA3" s="637"/>
      <c r="CB3" s="637"/>
      <c r="CC3" s="637"/>
      <c r="CD3" s="637"/>
      <c r="CE3" s="637"/>
      <c r="CF3" s="637"/>
      <c r="CG3" s="973"/>
      <c r="CH3" s="989" t="s">
        <v>196</v>
      </c>
      <c r="CI3" s="989" t="s">
        <v>432</v>
      </c>
      <c r="CJ3" s="989" t="s">
        <v>653</v>
      </c>
      <c r="CK3" s="989" t="s">
        <v>654</v>
      </c>
      <c r="CL3" s="989" t="s">
        <v>655</v>
      </c>
      <c r="CM3" s="989" t="s">
        <v>353</v>
      </c>
      <c r="CN3" s="967" t="s">
        <v>362</v>
      </c>
      <c r="CO3" s="625" t="s">
        <v>59</v>
      </c>
      <c r="CP3" s="907"/>
      <c r="CQ3" s="989" t="s">
        <v>656</v>
      </c>
      <c r="CR3" s="625" t="s">
        <v>119</v>
      </c>
      <c r="CS3" s="26"/>
      <c r="CT3" s="907"/>
      <c r="CU3" s="625" t="s">
        <v>550</v>
      </c>
      <c r="CV3" s="907"/>
      <c r="CW3" s="625" t="s">
        <v>59</v>
      </c>
      <c r="CX3" s="907"/>
      <c r="CY3" s="989" t="s">
        <v>554</v>
      </c>
      <c r="CZ3" s="986" t="s">
        <v>363</v>
      </c>
      <c r="DA3" s="27"/>
      <c r="DB3" s="27"/>
      <c r="DC3" s="27"/>
      <c r="DD3" s="27"/>
      <c r="DE3" s="190"/>
      <c r="DF3" s="962" t="s">
        <v>276</v>
      </c>
      <c r="DG3" s="625" t="s">
        <v>119</v>
      </c>
      <c r="DH3" s="26"/>
      <c r="DI3" s="907"/>
      <c r="DJ3" s="625" t="s">
        <v>550</v>
      </c>
      <c r="DK3" s="26"/>
      <c r="DL3" s="907"/>
      <c r="DM3" s="625" t="s">
        <v>59</v>
      </c>
      <c r="DN3" s="907"/>
      <c r="DO3" s="989" t="s">
        <v>554</v>
      </c>
      <c r="DP3" s="976" t="s">
        <v>103</v>
      </c>
      <c r="DQ3" s="907"/>
      <c r="DR3" s="994" t="s">
        <v>59</v>
      </c>
      <c r="DS3" s="1005"/>
      <c r="DT3" s="962" t="s">
        <v>657</v>
      </c>
      <c r="DU3" s="994" t="s">
        <v>363</v>
      </c>
      <c r="DV3" s="1006"/>
      <c r="DW3" s="1006"/>
      <c r="DX3" s="1010"/>
      <c r="DY3" s="962" t="s">
        <v>276</v>
      </c>
      <c r="DZ3" s="981" t="s">
        <v>658</v>
      </c>
      <c r="EA3" s="981" t="s">
        <v>337</v>
      </c>
      <c r="EB3" s="981" t="s">
        <v>406</v>
      </c>
      <c r="EC3" s="981" t="s">
        <v>58</v>
      </c>
      <c r="ED3" s="1013" t="s">
        <v>59</v>
      </c>
      <c r="EE3" s="907"/>
      <c r="EF3" s="1014" t="s">
        <v>541</v>
      </c>
      <c r="EG3" s="1015"/>
      <c r="EH3" s="1015"/>
      <c r="EI3" s="1015"/>
      <c r="EJ3" s="625" t="s">
        <v>119</v>
      </c>
      <c r="EK3" s="26"/>
      <c r="EL3" s="907"/>
      <c r="EM3" s="989" t="s">
        <v>550</v>
      </c>
      <c r="EN3" s="625" t="s">
        <v>59</v>
      </c>
      <c r="EO3" s="907"/>
      <c r="EP3" s="962" t="s">
        <v>659</v>
      </c>
      <c r="EQ3" s="962" t="s">
        <v>660</v>
      </c>
      <c r="ER3" s="967" t="s">
        <v>661</v>
      </c>
      <c r="ES3" s="971" t="s">
        <v>315</v>
      </c>
      <c r="ET3" s="971"/>
      <c r="EU3" s="971"/>
      <c r="EV3" s="971"/>
      <c r="EW3" s="625" t="s">
        <v>363</v>
      </c>
      <c r="EX3" s="26"/>
      <c r="EY3" s="26"/>
      <c r="EZ3" s="26"/>
      <c r="FA3" s="26"/>
      <c r="FB3" s="26"/>
      <c r="FC3" s="973"/>
      <c r="FD3" s="962" t="s">
        <v>276</v>
      </c>
      <c r="FE3" s="971" t="s">
        <v>39</v>
      </c>
      <c r="FF3" s="971"/>
      <c r="FG3" s="971"/>
      <c r="FH3" s="971"/>
      <c r="FI3" s="971" t="s">
        <v>567</v>
      </c>
      <c r="FJ3" s="971"/>
      <c r="FK3" s="971"/>
      <c r="FL3" s="971"/>
      <c r="FM3" s="971"/>
      <c r="FN3" s="971"/>
      <c r="FO3" s="971"/>
      <c r="FP3" s="971" t="s">
        <v>227</v>
      </c>
      <c r="FQ3" s="971"/>
      <c r="FR3" s="971"/>
      <c r="FS3" s="971"/>
      <c r="FT3" s="971"/>
      <c r="FU3" s="971"/>
      <c r="FV3" s="971" t="s">
        <v>572</v>
      </c>
      <c r="FW3" s="971"/>
      <c r="FX3" s="971"/>
      <c r="FY3" s="971"/>
      <c r="FZ3" s="971"/>
      <c r="GA3" s="971"/>
      <c r="GB3" s="1017" t="s">
        <v>52</v>
      </c>
      <c r="GC3" s="1017"/>
      <c r="GD3" s="1017"/>
      <c r="GE3" s="1017"/>
      <c r="GF3" s="1017"/>
      <c r="GG3" s="1017"/>
      <c r="GH3" s="1017"/>
      <c r="GI3" s="1017"/>
      <c r="GJ3" s="1018" t="s">
        <v>355</v>
      </c>
      <c r="GK3" s="26"/>
      <c r="GL3" s="26"/>
      <c r="GM3" s="26"/>
      <c r="GN3" s="26"/>
      <c r="GO3" s="26"/>
      <c r="GP3" s="26"/>
      <c r="GQ3" s="26"/>
      <c r="GR3" s="994" t="s">
        <v>662</v>
      </c>
      <c r="GS3" s="996"/>
      <c r="GT3" s="997"/>
      <c r="GU3" s="975" t="s">
        <v>78</v>
      </c>
      <c r="GV3" s="975" t="s">
        <v>663</v>
      </c>
      <c r="GW3" s="975" t="s">
        <v>664</v>
      </c>
      <c r="GX3" s="994" t="s">
        <v>90</v>
      </c>
      <c r="GY3" s="973"/>
      <c r="GZ3" s="625" t="s">
        <v>608</v>
      </c>
      <c r="HA3" s="907"/>
      <c r="HB3" s="962" t="s">
        <v>93</v>
      </c>
      <c r="HC3" s="962" t="s">
        <v>493</v>
      </c>
      <c r="HD3" s="981" t="s">
        <v>665</v>
      </c>
      <c r="HE3" s="1013" t="s">
        <v>830</v>
      </c>
      <c r="HF3" s="1020"/>
      <c r="HG3" s="1020"/>
      <c r="HH3" s="1020"/>
      <c r="HI3" s="1021"/>
      <c r="HJ3" s="1013" t="s">
        <v>493</v>
      </c>
      <c r="HK3" s="1020"/>
      <c r="HL3" s="1020"/>
      <c r="HM3" s="1020"/>
      <c r="HN3" s="1021"/>
      <c r="HO3" s="1013" t="s">
        <v>831</v>
      </c>
      <c r="HP3" s="1020"/>
      <c r="HQ3" s="1020"/>
      <c r="HR3" s="1020"/>
      <c r="HS3" s="1021"/>
      <c r="HT3" s="968"/>
      <c r="HU3" s="962" t="s">
        <v>662</v>
      </c>
      <c r="HV3" s="962" t="s">
        <v>78</v>
      </c>
      <c r="HW3" s="962" t="s">
        <v>663</v>
      </c>
      <c r="HX3" s="962" t="s">
        <v>664</v>
      </c>
      <c r="HY3" s="962" t="s">
        <v>90</v>
      </c>
      <c r="HZ3" s="962" t="s">
        <v>608</v>
      </c>
      <c r="IA3" s="989" t="s">
        <v>666</v>
      </c>
      <c r="IB3" s="989" t="s">
        <v>667</v>
      </c>
      <c r="IC3" s="989" t="s">
        <v>668</v>
      </c>
      <c r="ID3" s="989" t="s">
        <v>454</v>
      </c>
      <c r="IE3" s="1030" t="s">
        <v>832</v>
      </c>
      <c r="IF3" s="1030"/>
      <c r="IG3" s="1030"/>
      <c r="IH3" s="1030" t="s">
        <v>417</v>
      </c>
      <c r="II3" s="1030"/>
      <c r="IJ3" s="1030"/>
      <c r="IK3" s="1030" t="s">
        <v>834</v>
      </c>
      <c r="IL3" s="1030"/>
      <c r="IM3" s="1030"/>
      <c r="IN3" s="981" t="s">
        <v>847</v>
      </c>
    </row>
    <row r="4" spans="1:248" ht="12" customHeight="1">
      <c r="A4" s="962"/>
      <c r="B4" s="962"/>
      <c r="C4" s="962"/>
      <c r="D4" s="968"/>
      <c r="E4" s="968"/>
      <c r="F4" s="962"/>
      <c r="G4" s="962"/>
      <c r="H4" s="962"/>
      <c r="I4" s="962"/>
      <c r="J4" s="962"/>
      <c r="K4" s="962"/>
      <c r="L4" s="962"/>
      <c r="M4" s="962"/>
      <c r="N4" s="962"/>
      <c r="O4" s="962"/>
      <c r="P4" s="962"/>
      <c r="Q4" s="962"/>
      <c r="R4" s="962"/>
      <c r="S4" s="962"/>
      <c r="T4" s="977"/>
      <c r="U4" s="981" t="s">
        <v>480</v>
      </c>
      <c r="V4" s="962"/>
      <c r="W4" s="962"/>
      <c r="X4" s="962"/>
      <c r="Y4" s="962"/>
      <c r="Z4" s="962" t="s">
        <v>669</v>
      </c>
      <c r="AA4" s="962" t="s">
        <v>64</v>
      </c>
      <c r="AB4" s="962" t="s">
        <v>441</v>
      </c>
      <c r="AC4" s="962" t="s">
        <v>323</v>
      </c>
      <c r="AD4" s="962" t="s">
        <v>59</v>
      </c>
      <c r="AE4" s="962" t="s">
        <v>669</v>
      </c>
      <c r="AF4" s="962" t="s">
        <v>64</v>
      </c>
      <c r="AG4" s="962" t="s">
        <v>441</v>
      </c>
      <c r="AH4" s="962" t="s">
        <v>323</v>
      </c>
      <c r="AI4" s="962" t="s">
        <v>59</v>
      </c>
      <c r="AJ4" s="962" t="s">
        <v>669</v>
      </c>
      <c r="AK4" s="962" t="s">
        <v>64</v>
      </c>
      <c r="AL4" s="962" t="s">
        <v>441</v>
      </c>
      <c r="AM4" s="962" t="s">
        <v>323</v>
      </c>
      <c r="AN4" s="962" t="s">
        <v>59</v>
      </c>
      <c r="AO4" s="962" t="s">
        <v>669</v>
      </c>
      <c r="AP4" s="962" t="s">
        <v>64</v>
      </c>
      <c r="AQ4" s="962" t="s">
        <v>441</v>
      </c>
      <c r="AR4" s="962" t="s">
        <v>323</v>
      </c>
      <c r="AS4" s="962" t="s">
        <v>59</v>
      </c>
      <c r="AT4" s="986"/>
      <c r="AU4" s="989" t="s">
        <v>670</v>
      </c>
      <c r="AV4" s="986"/>
      <c r="AW4" s="989" t="s">
        <v>671</v>
      </c>
      <c r="AX4" s="986"/>
      <c r="AY4" s="962" t="s">
        <v>363</v>
      </c>
      <c r="AZ4" s="962" t="s">
        <v>276</v>
      </c>
      <c r="BA4" s="990"/>
      <c r="BB4" s="990"/>
      <c r="BC4" s="990"/>
      <c r="BD4" s="990"/>
      <c r="BE4" s="990"/>
      <c r="BF4" s="990"/>
      <c r="BG4" s="990"/>
      <c r="BH4" s="986"/>
      <c r="BI4" s="991" t="s">
        <v>480</v>
      </c>
      <c r="BJ4" s="994" t="s">
        <v>248</v>
      </c>
      <c r="BK4" s="996"/>
      <c r="BL4" s="996"/>
      <c r="BM4" s="997"/>
      <c r="BN4" s="625" t="s">
        <v>250</v>
      </c>
      <c r="BO4" s="998"/>
      <c r="BP4" s="998"/>
      <c r="BQ4" s="999"/>
      <c r="BR4" s="962" t="s">
        <v>418</v>
      </c>
      <c r="BS4" s="962"/>
      <c r="BT4" s="962"/>
      <c r="BU4" s="962"/>
      <c r="BV4" s="625" t="s">
        <v>248</v>
      </c>
      <c r="BW4" s="998"/>
      <c r="BX4" s="998"/>
      <c r="BY4" s="999"/>
      <c r="BZ4" s="625" t="s">
        <v>250</v>
      </c>
      <c r="CA4" s="998"/>
      <c r="CB4" s="998"/>
      <c r="CC4" s="999"/>
      <c r="CD4" s="981" t="s">
        <v>418</v>
      </c>
      <c r="CE4" s="981"/>
      <c r="CF4" s="981"/>
      <c r="CG4" s="981"/>
      <c r="CH4" s="990"/>
      <c r="CI4" s="990"/>
      <c r="CJ4" s="990"/>
      <c r="CK4" s="990"/>
      <c r="CL4" s="990"/>
      <c r="CM4" s="990"/>
      <c r="CN4" s="968"/>
      <c r="CO4" s="986"/>
      <c r="CP4" s="967" t="s">
        <v>480</v>
      </c>
      <c r="CQ4" s="990"/>
      <c r="CR4" s="986"/>
      <c r="CS4" s="625" t="s">
        <v>115</v>
      </c>
      <c r="CT4" s="999" t="s">
        <v>547</v>
      </c>
      <c r="CU4" s="986"/>
      <c r="CV4" s="1001" t="s">
        <v>6</v>
      </c>
      <c r="CW4" s="986"/>
      <c r="CX4" s="967" t="s">
        <v>480</v>
      </c>
      <c r="CY4" s="990"/>
      <c r="CZ4" s="986"/>
      <c r="DA4" s="962" t="s">
        <v>672</v>
      </c>
      <c r="DB4" s="962" t="s">
        <v>262</v>
      </c>
      <c r="DC4" s="962" t="s">
        <v>407</v>
      </c>
      <c r="DD4" s="625" t="s">
        <v>59</v>
      </c>
      <c r="DE4" s="907"/>
      <c r="DF4" s="962"/>
      <c r="DG4" s="986"/>
      <c r="DH4" s="962" t="s">
        <v>115</v>
      </c>
      <c r="DI4" s="962" t="s">
        <v>547</v>
      </c>
      <c r="DJ4" s="986"/>
      <c r="DK4" s="962" t="s">
        <v>673</v>
      </c>
      <c r="DL4" s="962" t="s">
        <v>244</v>
      </c>
      <c r="DM4" s="986"/>
      <c r="DN4" s="1001" t="s">
        <v>480</v>
      </c>
      <c r="DO4" s="990"/>
      <c r="DP4" s="977"/>
      <c r="DQ4" s="962" t="s">
        <v>459</v>
      </c>
      <c r="DR4" s="962"/>
      <c r="DS4" s="967" t="s">
        <v>480</v>
      </c>
      <c r="DT4" s="962"/>
      <c r="DU4" s="994"/>
      <c r="DV4" s="1007" t="s">
        <v>674</v>
      </c>
      <c r="DW4" s="1009"/>
      <c r="DX4" s="1011"/>
      <c r="DY4" s="962"/>
      <c r="DZ4" s="981"/>
      <c r="EA4" s="981"/>
      <c r="EB4" s="981"/>
      <c r="EC4" s="981"/>
      <c r="ED4" s="981"/>
      <c r="EE4" s="1004" t="s">
        <v>480</v>
      </c>
      <c r="EF4" s="976" t="s">
        <v>675</v>
      </c>
      <c r="EG4" s="976" t="s">
        <v>676</v>
      </c>
      <c r="EH4" s="976" t="s">
        <v>677</v>
      </c>
      <c r="EI4" s="976" t="s">
        <v>130</v>
      </c>
      <c r="EJ4" s="986"/>
      <c r="EK4" s="962" t="s">
        <v>115</v>
      </c>
      <c r="EL4" s="962" t="s">
        <v>547</v>
      </c>
      <c r="EM4" s="990"/>
      <c r="EN4" s="986"/>
      <c r="EO4" s="1004" t="s">
        <v>480</v>
      </c>
      <c r="EP4" s="962"/>
      <c r="EQ4" s="962"/>
      <c r="ER4" s="968"/>
      <c r="ES4" s="981" t="s">
        <v>678</v>
      </c>
      <c r="ET4" s="981" t="s">
        <v>400</v>
      </c>
      <c r="EU4" s="981" t="s">
        <v>680</v>
      </c>
      <c r="EV4" s="981" t="s">
        <v>59</v>
      </c>
      <c r="EW4" s="986"/>
      <c r="EX4" s="962" t="s">
        <v>322</v>
      </c>
      <c r="EY4" s="962" t="s">
        <v>302</v>
      </c>
      <c r="EZ4" s="962" t="s">
        <v>563</v>
      </c>
      <c r="FA4" s="962" t="s">
        <v>564</v>
      </c>
      <c r="FB4" s="994" t="s">
        <v>59</v>
      </c>
      <c r="FC4" s="1016"/>
      <c r="FD4" s="962"/>
      <c r="FE4" s="625" t="s">
        <v>363</v>
      </c>
      <c r="FF4" s="26"/>
      <c r="FG4" s="907"/>
      <c r="FH4" s="975" t="s">
        <v>276</v>
      </c>
      <c r="FI4" s="975" t="s">
        <v>391</v>
      </c>
      <c r="FJ4" s="975" t="s">
        <v>298</v>
      </c>
      <c r="FK4" s="975" t="s">
        <v>595</v>
      </c>
      <c r="FL4" s="975" t="s">
        <v>520</v>
      </c>
      <c r="FM4" s="975" t="s">
        <v>428</v>
      </c>
      <c r="FN4" s="625" t="s">
        <v>59</v>
      </c>
      <c r="FO4" s="907"/>
      <c r="FP4" s="962" t="s">
        <v>568</v>
      </c>
      <c r="FQ4" s="962"/>
      <c r="FR4" s="962" t="s">
        <v>324</v>
      </c>
      <c r="FS4" s="962"/>
      <c r="FT4" s="962" t="s">
        <v>571</v>
      </c>
      <c r="FU4" s="962"/>
      <c r="FV4" s="962" t="s">
        <v>568</v>
      </c>
      <c r="FW4" s="962"/>
      <c r="FX4" s="962" t="s">
        <v>324</v>
      </c>
      <c r="FY4" s="962"/>
      <c r="FZ4" s="962" t="s">
        <v>571</v>
      </c>
      <c r="GA4" s="962"/>
      <c r="GB4" s="962" t="s">
        <v>273</v>
      </c>
      <c r="GC4" s="962"/>
      <c r="GD4" s="962" t="s">
        <v>219</v>
      </c>
      <c r="GE4" s="962"/>
      <c r="GF4" s="962" t="s">
        <v>334</v>
      </c>
      <c r="GG4" s="962"/>
      <c r="GH4" s="962" t="s">
        <v>335</v>
      </c>
      <c r="GI4" s="962"/>
      <c r="GJ4" s="971" t="s">
        <v>682</v>
      </c>
      <c r="GK4" s="971"/>
      <c r="GL4" s="971"/>
      <c r="GM4" s="971"/>
      <c r="GN4" s="962" t="s">
        <v>475</v>
      </c>
      <c r="GO4" s="962"/>
      <c r="GP4" s="962" t="s">
        <v>216</v>
      </c>
      <c r="GQ4" s="962"/>
      <c r="GR4" s="962" t="s">
        <v>590</v>
      </c>
      <c r="GS4" s="962" t="s">
        <v>376</v>
      </c>
      <c r="GT4" s="994" t="s">
        <v>319</v>
      </c>
      <c r="GU4" s="962"/>
      <c r="GV4" s="962"/>
      <c r="GW4" s="962"/>
      <c r="GX4" s="962"/>
      <c r="GY4" s="1004" t="s">
        <v>480</v>
      </c>
      <c r="GZ4" s="986"/>
      <c r="HA4" s="1004" t="s">
        <v>480</v>
      </c>
      <c r="HB4" s="962"/>
      <c r="HC4" s="962"/>
      <c r="HD4" s="981"/>
      <c r="HE4" s="967" t="s">
        <v>666</v>
      </c>
      <c r="HF4" s="967" t="s">
        <v>667</v>
      </c>
      <c r="HG4" s="967" t="s">
        <v>668</v>
      </c>
      <c r="HH4" s="967" t="s">
        <v>454</v>
      </c>
      <c r="HI4" s="989" t="s">
        <v>93</v>
      </c>
      <c r="HJ4" s="967" t="s">
        <v>666</v>
      </c>
      <c r="HK4" s="967" t="s">
        <v>667</v>
      </c>
      <c r="HL4" s="967" t="s">
        <v>668</v>
      </c>
      <c r="HM4" s="967" t="s">
        <v>454</v>
      </c>
      <c r="HN4" s="967" t="s">
        <v>93</v>
      </c>
      <c r="HO4" s="967" t="s">
        <v>666</v>
      </c>
      <c r="HP4" s="967" t="s">
        <v>667</v>
      </c>
      <c r="HQ4" s="967" t="s">
        <v>668</v>
      </c>
      <c r="HR4" s="967" t="s">
        <v>454</v>
      </c>
      <c r="HS4" s="967" t="s">
        <v>93</v>
      </c>
      <c r="HT4" s="968"/>
      <c r="HU4" s="962"/>
      <c r="HV4" s="962"/>
      <c r="HW4" s="962"/>
      <c r="HX4" s="962"/>
      <c r="HY4" s="962"/>
      <c r="HZ4" s="962"/>
      <c r="IA4" s="990"/>
      <c r="IB4" s="990"/>
      <c r="IC4" s="990"/>
      <c r="ID4" s="990"/>
      <c r="IE4" s="962" t="s">
        <v>666</v>
      </c>
      <c r="IF4" s="962" t="s">
        <v>667</v>
      </c>
      <c r="IG4" s="962" t="s">
        <v>668</v>
      </c>
      <c r="IH4" s="962" t="s">
        <v>666</v>
      </c>
      <c r="II4" s="962" t="s">
        <v>667</v>
      </c>
      <c r="IJ4" s="962" t="s">
        <v>668</v>
      </c>
      <c r="IK4" s="962" t="s">
        <v>666</v>
      </c>
      <c r="IL4" s="962" t="s">
        <v>667</v>
      </c>
      <c r="IM4" s="962" t="s">
        <v>668</v>
      </c>
      <c r="IN4" s="981"/>
    </row>
    <row r="5" spans="1:248" ht="12" customHeight="1">
      <c r="A5" s="962"/>
      <c r="B5" s="962"/>
      <c r="C5" s="962"/>
      <c r="D5" s="968"/>
      <c r="E5" s="968"/>
      <c r="F5" s="962"/>
      <c r="G5" s="962"/>
      <c r="H5" s="962"/>
      <c r="I5" s="962"/>
      <c r="J5" s="962"/>
      <c r="K5" s="962"/>
      <c r="L5" s="962"/>
      <c r="M5" s="962"/>
      <c r="N5" s="962"/>
      <c r="O5" s="962"/>
      <c r="P5" s="962"/>
      <c r="Q5" s="962"/>
      <c r="R5" s="962"/>
      <c r="S5" s="962"/>
      <c r="T5" s="977"/>
      <c r="U5" s="981"/>
      <c r="V5" s="962"/>
      <c r="W5" s="962"/>
      <c r="X5" s="962"/>
      <c r="Y5" s="962"/>
      <c r="Z5" s="962"/>
      <c r="AA5" s="962"/>
      <c r="AB5" s="962"/>
      <c r="AC5" s="962"/>
      <c r="AD5" s="962"/>
      <c r="AE5" s="962" t="s">
        <v>684</v>
      </c>
      <c r="AF5" s="962"/>
      <c r="AG5" s="962"/>
      <c r="AH5" s="962"/>
      <c r="AI5" s="962"/>
      <c r="AJ5" s="962" t="s">
        <v>684</v>
      </c>
      <c r="AK5" s="962"/>
      <c r="AL5" s="962"/>
      <c r="AM5" s="962"/>
      <c r="AN5" s="962"/>
      <c r="AO5" s="962" t="s">
        <v>684</v>
      </c>
      <c r="AP5" s="962"/>
      <c r="AQ5" s="962"/>
      <c r="AR5" s="962"/>
      <c r="AS5" s="962"/>
      <c r="AT5" s="986"/>
      <c r="AU5" s="990"/>
      <c r="AV5" s="986"/>
      <c r="AW5" s="990"/>
      <c r="AX5" s="986"/>
      <c r="AY5" s="962"/>
      <c r="AZ5" s="962"/>
      <c r="BA5" s="990"/>
      <c r="BB5" s="990"/>
      <c r="BC5" s="990"/>
      <c r="BD5" s="990"/>
      <c r="BE5" s="990"/>
      <c r="BF5" s="990"/>
      <c r="BG5" s="990"/>
      <c r="BH5" s="990"/>
      <c r="BI5" s="992"/>
      <c r="BJ5" s="962" t="s">
        <v>689</v>
      </c>
      <c r="BK5" s="962" t="s">
        <v>552</v>
      </c>
      <c r="BL5" s="962" t="s">
        <v>690</v>
      </c>
      <c r="BM5" s="560" t="s">
        <v>551</v>
      </c>
      <c r="BN5" s="962" t="s">
        <v>689</v>
      </c>
      <c r="BO5" s="962" t="s">
        <v>552</v>
      </c>
      <c r="BP5" s="962" t="s">
        <v>690</v>
      </c>
      <c r="BQ5" s="560" t="s">
        <v>551</v>
      </c>
      <c r="BR5" s="962" t="s">
        <v>689</v>
      </c>
      <c r="BS5" s="962" t="s">
        <v>552</v>
      </c>
      <c r="BT5" s="962" t="s">
        <v>690</v>
      </c>
      <c r="BU5" s="560" t="s">
        <v>551</v>
      </c>
      <c r="BV5" s="962" t="s">
        <v>689</v>
      </c>
      <c r="BW5" s="962" t="s">
        <v>691</v>
      </c>
      <c r="BX5" s="962" t="s">
        <v>690</v>
      </c>
      <c r="BY5" s="560" t="s">
        <v>551</v>
      </c>
      <c r="BZ5" s="962" t="s">
        <v>689</v>
      </c>
      <c r="CA5" s="962" t="s">
        <v>552</v>
      </c>
      <c r="CB5" s="962" t="s">
        <v>690</v>
      </c>
      <c r="CC5" s="560" t="s">
        <v>551</v>
      </c>
      <c r="CD5" s="962" t="s">
        <v>689</v>
      </c>
      <c r="CE5" s="962" t="s">
        <v>552</v>
      </c>
      <c r="CF5" s="962" t="s">
        <v>690</v>
      </c>
      <c r="CG5" s="560" t="s">
        <v>551</v>
      </c>
      <c r="CH5" s="990"/>
      <c r="CI5" s="990"/>
      <c r="CJ5" s="990"/>
      <c r="CK5" s="990"/>
      <c r="CL5" s="990"/>
      <c r="CM5" s="990"/>
      <c r="CN5" s="968"/>
      <c r="CO5" s="986"/>
      <c r="CP5" s="968"/>
      <c r="CQ5" s="990"/>
      <c r="CR5" s="986"/>
      <c r="CS5" s="986"/>
      <c r="CT5" s="206"/>
      <c r="CU5" s="986"/>
      <c r="CV5" s="1002"/>
      <c r="CW5" s="986"/>
      <c r="CX5" s="968"/>
      <c r="CY5" s="990"/>
      <c r="CZ5" s="986"/>
      <c r="DA5" s="962"/>
      <c r="DB5" s="962"/>
      <c r="DC5" s="962"/>
      <c r="DD5" s="986"/>
      <c r="DE5" s="1004" t="s">
        <v>480</v>
      </c>
      <c r="DF5" s="962"/>
      <c r="DG5" s="986"/>
      <c r="DH5" s="962"/>
      <c r="DI5" s="962"/>
      <c r="DJ5" s="986"/>
      <c r="DK5" s="962"/>
      <c r="DL5" s="962"/>
      <c r="DM5" s="986"/>
      <c r="DN5" s="1002"/>
      <c r="DO5" s="990"/>
      <c r="DP5" s="977"/>
      <c r="DQ5" s="962"/>
      <c r="DR5" s="962"/>
      <c r="DS5" s="968"/>
      <c r="DT5" s="962"/>
      <c r="DU5" s="994"/>
      <c r="DV5" s="967" t="s">
        <v>692</v>
      </c>
      <c r="DW5" s="967" t="s">
        <v>31</v>
      </c>
      <c r="DX5" s="967" t="s">
        <v>693</v>
      </c>
      <c r="DY5" s="962"/>
      <c r="DZ5" s="981"/>
      <c r="EA5" s="981"/>
      <c r="EB5" s="981"/>
      <c r="EC5" s="981"/>
      <c r="ED5" s="981"/>
      <c r="EE5" s="1004"/>
      <c r="EF5" s="977"/>
      <c r="EG5" s="977"/>
      <c r="EH5" s="977"/>
      <c r="EI5" s="977"/>
      <c r="EJ5" s="986"/>
      <c r="EK5" s="962"/>
      <c r="EL5" s="962"/>
      <c r="EM5" s="990"/>
      <c r="EN5" s="986"/>
      <c r="EO5" s="1004"/>
      <c r="EP5" s="962"/>
      <c r="EQ5" s="962"/>
      <c r="ER5" s="968"/>
      <c r="ES5" s="981"/>
      <c r="ET5" s="981"/>
      <c r="EU5" s="981"/>
      <c r="EV5" s="981"/>
      <c r="EW5" s="986"/>
      <c r="EX5" s="962"/>
      <c r="EY5" s="962"/>
      <c r="EZ5" s="962"/>
      <c r="FA5" s="962"/>
      <c r="FB5" s="962"/>
      <c r="FC5" s="1004" t="s">
        <v>480</v>
      </c>
      <c r="FD5" s="962"/>
      <c r="FE5" s="986"/>
      <c r="FF5" s="962" t="s">
        <v>397</v>
      </c>
      <c r="FG5" s="962" t="s">
        <v>565</v>
      </c>
      <c r="FH5" s="962"/>
      <c r="FI5" s="962"/>
      <c r="FJ5" s="962"/>
      <c r="FK5" s="962"/>
      <c r="FL5" s="962"/>
      <c r="FM5" s="962"/>
      <c r="FN5" s="986"/>
      <c r="FO5" s="981" t="s">
        <v>480</v>
      </c>
      <c r="FP5" s="962" t="s">
        <v>363</v>
      </c>
      <c r="FQ5" s="962" t="s">
        <v>276</v>
      </c>
      <c r="FR5" s="962" t="s">
        <v>363</v>
      </c>
      <c r="FS5" s="962" t="s">
        <v>276</v>
      </c>
      <c r="FT5" s="962" t="s">
        <v>363</v>
      </c>
      <c r="FU5" s="962" t="s">
        <v>276</v>
      </c>
      <c r="FV5" s="962" t="s">
        <v>363</v>
      </c>
      <c r="FW5" s="962" t="s">
        <v>276</v>
      </c>
      <c r="FX5" s="962" t="s">
        <v>363</v>
      </c>
      <c r="FY5" s="962" t="s">
        <v>276</v>
      </c>
      <c r="FZ5" s="962" t="s">
        <v>363</v>
      </c>
      <c r="GA5" s="962" t="s">
        <v>276</v>
      </c>
      <c r="GB5" s="962" t="s">
        <v>363</v>
      </c>
      <c r="GC5" s="962" t="s">
        <v>276</v>
      </c>
      <c r="GD5" s="962" t="s">
        <v>363</v>
      </c>
      <c r="GE5" s="962" t="s">
        <v>276</v>
      </c>
      <c r="GF5" s="962" t="s">
        <v>363</v>
      </c>
      <c r="GG5" s="962" t="s">
        <v>276</v>
      </c>
      <c r="GH5" s="962" t="s">
        <v>363</v>
      </c>
      <c r="GI5" s="962" t="s">
        <v>276</v>
      </c>
      <c r="GJ5" s="1018" t="s">
        <v>363</v>
      </c>
      <c r="GK5" s="26"/>
      <c r="GL5" s="907"/>
      <c r="GM5" s="994" t="s">
        <v>276</v>
      </c>
      <c r="GN5" s="962" t="s">
        <v>363</v>
      </c>
      <c r="GO5" s="962" t="s">
        <v>276</v>
      </c>
      <c r="GP5" s="962" t="s">
        <v>363</v>
      </c>
      <c r="GQ5" s="962" t="s">
        <v>276</v>
      </c>
      <c r="GR5" s="962"/>
      <c r="GS5" s="962"/>
      <c r="GT5" s="994"/>
      <c r="GU5" s="962"/>
      <c r="GV5" s="962"/>
      <c r="GW5" s="962"/>
      <c r="GX5" s="962"/>
      <c r="GY5" s="1004"/>
      <c r="GZ5" s="986"/>
      <c r="HA5" s="1004"/>
      <c r="HB5" s="962"/>
      <c r="HC5" s="962"/>
      <c r="HD5" s="981"/>
      <c r="HE5" s="968"/>
      <c r="HF5" s="968"/>
      <c r="HG5" s="968"/>
      <c r="HH5" s="968"/>
      <c r="HI5" s="563" t="str">
        <f>IF(COUNTIF(HE8:HH8,"&gt;=0")=0,"",COUNTIF(HE8:HH8,"&gt;=0"))</f>
        <v/>
      </c>
      <c r="HJ5" s="968"/>
      <c r="HK5" s="968"/>
      <c r="HL5" s="968"/>
      <c r="HM5" s="968"/>
      <c r="HN5" s="968"/>
      <c r="HO5" s="968"/>
      <c r="HP5" s="968"/>
      <c r="HQ5" s="968"/>
      <c r="HR5" s="968"/>
      <c r="HS5" s="968"/>
      <c r="HT5" s="968"/>
      <c r="HU5" s="962"/>
      <c r="HV5" s="962"/>
      <c r="HW5" s="962"/>
      <c r="HX5" s="962"/>
      <c r="HY5" s="962"/>
      <c r="HZ5" s="962"/>
      <c r="IA5" s="1027"/>
      <c r="IB5" s="1027"/>
      <c r="IC5" s="1027"/>
      <c r="ID5" s="1027"/>
      <c r="IE5" s="962"/>
      <c r="IF5" s="962"/>
      <c r="IG5" s="962"/>
      <c r="IH5" s="962"/>
      <c r="II5" s="962"/>
      <c r="IJ5" s="962"/>
      <c r="IK5" s="962"/>
      <c r="IL5" s="962"/>
      <c r="IM5" s="962"/>
      <c r="IN5" s="981"/>
    </row>
    <row r="6" spans="1:248" ht="12" customHeight="1">
      <c r="A6" s="962"/>
      <c r="B6" s="962"/>
      <c r="C6" s="962"/>
      <c r="D6" s="969"/>
      <c r="E6" s="969"/>
      <c r="F6" s="962"/>
      <c r="G6" s="962"/>
      <c r="H6" s="962"/>
      <c r="I6" s="962"/>
      <c r="J6" s="962"/>
      <c r="K6" s="962"/>
      <c r="L6" s="962"/>
      <c r="M6" s="962"/>
      <c r="N6" s="962"/>
      <c r="O6" s="962"/>
      <c r="P6" s="962"/>
      <c r="Q6" s="962"/>
      <c r="R6" s="962"/>
      <c r="S6" s="962"/>
      <c r="T6" s="978"/>
      <c r="U6" s="981"/>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2"/>
      <c r="AT6" s="987"/>
      <c r="AU6" s="975"/>
      <c r="AV6" s="987"/>
      <c r="AW6" s="975"/>
      <c r="AX6" s="987"/>
      <c r="AY6" s="962"/>
      <c r="AZ6" s="962"/>
      <c r="BA6" s="975"/>
      <c r="BB6" s="975"/>
      <c r="BC6" s="975"/>
      <c r="BD6" s="975"/>
      <c r="BE6" s="975"/>
      <c r="BF6" s="975"/>
      <c r="BG6" s="975"/>
      <c r="BH6" s="975"/>
      <c r="BI6" s="993"/>
      <c r="BJ6" s="962"/>
      <c r="BK6" s="962"/>
      <c r="BL6" s="962"/>
      <c r="BM6" s="560"/>
      <c r="BN6" s="962"/>
      <c r="BO6" s="962"/>
      <c r="BP6" s="962"/>
      <c r="BQ6" s="560"/>
      <c r="BR6" s="962"/>
      <c r="BS6" s="962"/>
      <c r="BT6" s="962"/>
      <c r="BU6" s="560"/>
      <c r="BV6" s="962"/>
      <c r="BW6" s="962"/>
      <c r="BX6" s="962"/>
      <c r="BY6" s="560"/>
      <c r="BZ6" s="962"/>
      <c r="CA6" s="962"/>
      <c r="CB6" s="962"/>
      <c r="CC6" s="560"/>
      <c r="CD6" s="962"/>
      <c r="CE6" s="962"/>
      <c r="CF6" s="962"/>
      <c r="CG6" s="560"/>
      <c r="CH6" s="975"/>
      <c r="CI6" s="975"/>
      <c r="CJ6" s="975"/>
      <c r="CK6" s="975"/>
      <c r="CL6" s="975"/>
      <c r="CM6" s="975"/>
      <c r="CN6" s="969"/>
      <c r="CO6" s="987"/>
      <c r="CP6" s="969"/>
      <c r="CQ6" s="975"/>
      <c r="CR6" s="987"/>
      <c r="CS6" s="987"/>
      <c r="CT6" s="1000"/>
      <c r="CU6" s="987"/>
      <c r="CV6" s="1003"/>
      <c r="CW6" s="987"/>
      <c r="CX6" s="969"/>
      <c r="CY6" s="975"/>
      <c r="CZ6" s="987"/>
      <c r="DA6" s="962"/>
      <c r="DB6" s="962"/>
      <c r="DC6" s="962"/>
      <c r="DD6" s="987"/>
      <c r="DE6" s="1004"/>
      <c r="DF6" s="962"/>
      <c r="DG6" s="987"/>
      <c r="DH6" s="962"/>
      <c r="DI6" s="962"/>
      <c r="DJ6" s="987"/>
      <c r="DK6" s="962"/>
      <c r="DL6" s="962"/>
      <c r="DM6" s="987"/>
      <c r="DN6" s="1003"/>
      <c r="DO6" s="975"/>
      <c r="DP6" s="978"/>
      <c r="DQ6" s="962"/>
      <c r="DR6" s="962"/>
      <c r="DS6" s="969"/>
      <c r="DT6" s="962"/>
      <c r="DU6" s="994"/>
      <c r="DV6" s="969"/>
      <c r="DW6" s="969"/>
      <c r="DX6" s="969"/>
      <c r="DY6" s="962"/>
      <c r="DZ6" s="981"/>
      <c r="EA6" s="981"/>
      <c r="EB6" s="981"/>
      <c r="EC6" s="981"/>
      <c r="ED6" s="981"/>
      <c r="EE6" s="1004"/>
      <c r="EF6" s="978"/>
      <c r="EG6" s="978"/>
      <c r="EH6" s="978"/>
      <c r="EI6" s="978"/>
      <c r="EJ6" s="987"/>
      <c r="EK6" s="962"/>
      <c r="EL6" s="962"/>
      <c r="EM6" s="975"/>
      <c r="EN6" s="987"/>
      <c r="EO6" s="1004"/>
      <c r="EP6" s="962"/>
      <c r="EQ6" s="962"/>
      <c r="ER6" s="969"/>
      <c r="ES6" s="981"/>
      <c r="ET6" s="981"/>
      <c r="EU6" s="981"/>
      <c r="EV6" s="981"/>
      <c r="EW6" s="987"/>
      <c r="EX6" s="962"/>
      <c r="EY6" s="962"/>
      <c r="EZ6" s="962"/>
      <c r="FA6" s="962"/>
      <c r="FB6" s="962"/>
      <c r="FC6" s="1004"/>
      <c r="FD6" s="962"/>
      <c r="FE6" s="987"/>
      <c r="FF6" s="962"/>
      <c r="FG6" s="962"/>
      <c r="FH6" s="962"/>
      <c r="FI6" s="962"/>
      <c r="FJ6" s="962"/>
      <c r="FK6" s="962"/>
      <c r="FL6" s="962"/>
      <c r="FM6" s="962"/>
      <c r="FN6" s="987"/>
      <c r="FO6" s="981"/>
      <c r="FP6" s="962"/>
      <c r="FQ6" s="962"/>
      <c r="FR6" s="962"/>
      <c r="FS6" s="962"/>
      <c r="FT6" s="962"/>
      <c r="FU6" s="962"/>
      <c r="FV6" s="962"/>
      <c r="FW6" s="962"/>
      <c r="FX6" s="962"/>
      <c r="FY6" s="962"/>
      <c r="FZ6" s="962"/>
      <c r="GA6" s="962"/>
      <c r="GB6" s="962"/>
      <c r="GC6" s="962"/>
      <c r="GD6" s="962"/>
      <c r="GE6" s="962"/>
      <c r="GF6" s="962"/>
      <c r="GG6" s="962"/>
      <c r="GH6" s="962"/>
      <c r="GI6" s="962"/>
      <c r="GJ6" s="1019"/>
      <c r="GK6" s="962" t="s">
        <v>440</v>
      </c>
      <c r="GL6" s="962" t="s">
        <v>304</v>
      </c>
      <c r="GM6" s="994"/>
      <c r="GN6" s="962"/>
      <c r="GO6" s="962"/>
      <c r="GP6" s="962"/>
      <c r="GQ6" s="962"/>
      <c r="GR6" s="962"/>
      <c r="GS6" s="962"/>
      <c r="GT6" s="994"/>
      <c r="GU6" s="962"/>
      <c r="GV6" s="962"/>
      <c r="GW6" s="962"/>
      <c r="GX6" s="962"/>
      <c r="GY6" s="1004"/>
      <c r="GZ6" s="987"/>
      <c r="HA6" s="1004"/>
      <c r="HB6" s="962"/>
      <c r="HC6" s="962"/>
      <c r="HD6" s="981"/>
      <c r="HE6" s="969"/>
      <c r="HF6" s="969"/>
      <c r="HG6" s="969"/>
      <c r="HH6" s="969"/>
      <c r="HI6" s="1022" t="str">
        <f>IF(HI8=0,"",IF(OR(MAX(HE8:HH8)&gt;=100,HI8&gt;=250),"特定",IF(OR(MAX(HE8:HH8)&gt;=50,HI8&gt;=100),"多数","その他")))</f>
        <v/>
      </c>
      <c r="HJ6" s="969"/>
      <c r="HK6" s="969"/>
      <c r="HL6" s="969"/>
      <c r="HM6" s="969"/>
      <c r="HN6" s="969"/>
      <c r="HO6" s="969"/>
      <c r="HP6" s="969"/>
      <c r="HQ6" s="969"/>
      <c r="HR6" s="969"/>
      <c r="HS6" s="969"/>
      <c r="HT6" s="1023" t="str">
        <f>IFERROR(IF(OR(HT8&gt;=100,HT8*HI5&gt;=250),"特定",IF(OR(HT8&gt;=50,HT8*HI5&gt;=100),"多数",IF(HT8=0,"","その他"))),"")</f>
        <v/>
      </c>
      <c r="HU6" s="962"/>
      <c r="HV6" s="962"/>
      <c r="HW6" s="962"/>
      <c r="HX6" s="962"/>
      <c r="HY6" s="962"/>
      <c r="HZ6" s="962"/>
      <c r="IA6" s="1017"/>
      <c r="IB6" s="1017"/>
      <c r="IC6" s="1017"/>
      <c r="ID6" s="1017"/>
      <c r="IE6" s="962"/>
      <c r="IF6" s="962"/>
      <c r="IG6" s="962"/>
      <c r="IH6" s="962"/>
      <c r="II6" s="962"/>
      <c r="IJ6" s="962"/>
      <c r="IK6" s="962"/>
      <c r="IL6" s="962"/>
      <c r="IM6" s="962"/>
      <c r="IN6" s="981"/>
    </row>
    <row r="7" spans="1:248" ht="12" customHeight="1">
      <c r="A7" s="963" t="s">
        <v>476</v>
      </c>
      <c r="B7" s="963" t="s">
        <v>434</v>
      </c>
      <c r="C7" s="963" t="s">
        <v>314</v>
      </c>
      <c r="D7" s="963" t="s">
        <v>306</v>
      </c>
      <c r="E7" s="963" t="s">
        <v>43</v>
      </c>
      <c r="F7" s="963" t="s">
        <v>77</v>
      </c>
      <c r="G7" s="963" t="s">
        <v>127</v>
      </c>
      <c r="H7" s="963" t="s">
        <v>630</v>
      </c>
      <c r="I7" s="963" t="s">
        <v>9</v>
      </c>
      <c r="J7" s="963" t="s">
        <v>625</v>
      </c>
      <c r="K7" s="963" t="s">
        <v>635</v>
      </c>
      <c r="L7" s="963" t="s">
        <v>694</v>
      </c>
      <c r="M7" s="963" t="s">
        <v>549</v>
      </c>
      <c r="N7" s="963" t="s">
        <v>513</v>
      </c>
      <c r="O7" s="963" t="s">
        <v>695</v>
      </c>
      <c r="P7" s="963" t="s">
        <v>698</v>
      </c>
      <c r="Q7" s="963" t="s">
        <v>3</v>
      </c>
      <c r="R7" s="963" t="s">
        <v>699</v>
      </c>
      <c r="S7" s="963" t="s">
        <v>206</v>
      </c>
      <c r="T7" s="979" t="s">
        <v>700</v>
      </c>
      <c r="U7" s="982" t="s">
        <v>503</v>
      </c>
      <c r="V7" s="963" t="s">
        <v>628</v>
      </c>
      <c r="W7" s="963" t="s">
        <v>195</v>
      </c>
      <c r="X7" s="963" t="s">
        <v>701</v>
      </c>
      <c r="Y7" s="963" t="s">
        <v>703</v>
      </c>
      <c r="Z7" s="963" t="s">
        <v>704</v>
      </c>
      <c r="AA7" s="963" t="s">
        <v>706</v>
      </c>
      <c r="AB7" s="963" t="s">
        <v>707</v>
      </c>
      <c r="AC7" s="963" t="s">
        <v>66</v>
      </c>
      <c r="AD7" s="963" t="s">
        <v>708</v>
      </c>
      <c r="AE7" s="963" t="s">
        <v>710</v>
      </c>
      <c r="AF7" s="963" t="s">
        <v>711</v>
      </c>
      <c r="AG7" s="963" t="s">
        <v>712</v>
      </c>
      <c r="AH7" s="963" t="s">
        <v>714</v>
      </c>
      <c r="AI7" s="963" t="s">
        <v>12</v>
      </c>
      <c r="AJ7" s="963" t="s">
        <v>715</v>
      </c>
      <c r="AK7" s="963" t="s">
        <v>346</v>
      </c>
      <c r="AL7" s="963" t="s">
        <v>570</v>
      </c>
      <c r="AM7" s="963" t="s">
        <v>716</v>
      </c>
      <c r="AN7" s="963" t="s">
        <v>718</v>
      </c>
      <c r="AO7" s="963" t="s">
        <v>96</v>
      </c>
      <c r="AP7" s="963" t="s">
        <v>719</v>
      </c>
      <c r="AQ7" s="963" t="s">
        <v>720</v>
      </c>
      <c r="AR7" s="963" t="s">
        <v>721</v>
      </c>
      <c r="AS7" s="963" t="s">
        <v>515</v>
      </c>
      <c r="AT7" s="988" t="s">
        <v>175</v>
      </c>
      <c r="AU7" s="963" t="s">
        <v>722</v>
      </c>
      <c r="AV7" s="988" t="s">
        <v>388</v>
      </c>
      <c r="AW7" s="963" t="s">
        <v>671</v>
      </c>
      <c r="AX7" s="988" t="s">
        <v>724</v>
      </c>
      <c r="AY7" s="988" t="s">
        <v>399</v>
      </c>
      <c r="AZ7" s="988" t="s">
        <v>681</v>
      </c>
      <c r="BA7" s="988" t="s">
        <v>697</v>
      </c>
      <c r="BB7" s="988" t="s">
        <v>688</v>
      </c>
      <c r="BC7" s="988" t="s">
        <v>479</v>
      </c>
      <c r="BD7" s="988" t="s">
        <v>725</v>
      </c>
      <c r="BE7" s="988" t="s">
        <v>726</v>
      </c>
      <c r="BF7" s="988" t="s">
        <v>200</v>
      </c>
      <c r="BG7" s="988" t="s">
        <v>728</v>
      </c>
      <c r="BH7" s="988" t="s">
        <v>729</v>
      </c>
      <c r="BI7" s="988" t="s">
        <v>730</v>
      </c>
      <c r="BJ7" s="988" t="s">
        <v>713</v>
      </c>
      <c r="BK7" s="988" t="s">
        <v>492</v>
      </c>
      <c r="BL7" s="988" t="s">
        <v>731</v>
      </c>
      <c r="BM7" s="988" t="s">
        <v>177</v>
      </c>
      <c r="BN7" s="988" t="s">
        <v>732</v>
      </c>
      <c r="BO7" s="988" t="s">
        <v>733</v>
      </c>
      <c r="BP7" s="988" t="s">
        <v>277</v>
      </c>
      <c r="BQ7" s="988" t="s">
        <v>734</v>
      </c>
      <c r="BR7" s="988" t="s">
        <v>735</v>
      </c>
      <c r="BS7" s="988" t="s">
        <v>705</v>
      </c>
      <c r="BT7" s="988" t="s">
        <v>205</v>
      </c>
      <c r="BU7" s="988" t="s">
        <v>633</v>
      </c>
      <c r="BV7" s="988" t="s">
        <v>736</v>
      </c>
      <c r="BW7" s="988" t="s">
        <v>737</v>
      </c>
      <c r="BX7" s="988" t="s">
        <v>738</v>
      </c>
      <c r="BY7" s="988" t="s">
        <v>496</v>
      </c>
      <c r="BZ7" s="988" t="s">
        <v>193</v>
      </c>
      <c r="CA7" s="988" t="s">
        <v>740</v>
      </c>
      <c r="CB7" s="988" t="s">
        <v>741</v>
      </c>
      <c r="CC7" s="988" t="s">
        <v>742</v>
      </c>
      <c r="CD7" s="988" t="s">
        <v>743</v>
      </c>
      <c r="CE7" s="988" t="s">
        <v>744</v>
      </c>
      <c r="CF7" s="988" t="s">
        <v>566</v>
      </c>
      <c r="CG7" s="988" t="s">
        <v>746</v>
      </c>
      <c r="CH7" s="988" t="s">
        <v>747</v>
      </c>
      <c r="CI7" s="988" t="s">
        <v>748</v>
      </c>
      <c r="CJ7" s="988" t="s">
        <v>749</v>
      </c>
      <c r="CK7" s="988" t="s">
        <v>338</v>
      </c>
      <c r="CL7" s="988" t="s">
        <v>484</v>
      </c>
      <c r="CM7" s="988" t="s">
        <v>536</v>
      </c>
      <c r="CN7" s="988" t="s">
        <v>222</v>
      </c>
      <c r="CO7" s="988" t="s">
        <v>750</v>
      </c>
      <c r="CP7" s="988" t="s">
        <v>478</v>
      </c>
      <c r="CQ7" s="988"/>
      <c r="CR7" s="988" t="s">
        <v>745</v>
      </c>
      <c r="CS7" s="988" t="s">
        <v>717</v>
      </c>
      <c r="CT7" s="988" t="s">
        <v>751</v>
      </c>
      <c r="CU7" s="988" t="s">
        <v>29</v>
      </c>
      <c r="CV7" s="988" t="s">
        <v>2</v>
      </c>
      <c r="CW7" s="988" t="s">
        <v>752</v>
      </c>
      <c r="CX7" s="988" t="s">
        <v>753</v>
      </c>
      <c r="CY7" s="988" t="s">
        <v>382</v>
      </c>
      <c r="CZ7" s="988" t="s">
        <v>95</v>
      </c>
      <c r="DA7" s="988" t="s">
        <v>754</v>
      </c>
      <c r="DB7" s="988" t="s">
        <v>756</v>
      </c>
      <c r="DC7" s="988" t="s">
        <v>757</v>
      </c>
      <c r="DD7" s="988" t="s">
        <v>758</v>
      </c>
      <c r="DE7" s="988" t="s">
        <v>760</v>
      </c>
      <c r="DF7" s="988" t="s">
        <v>761</v>
      </c>
      <c r="DG7" s="988" t="s">
        <v>763</v>
      </c>
      <c r="DH7" s="988" t="s">
        <v>765</v>
      </c>
      <c r="DI7" s="988" t="s">
        <v>766</v>
      </c>
      <c r="DJ7" s="988" t="s">
        <v>767</v>
      </c>
      <c r="DK7" s="988" t="s">
        <v>51</v>
      </c>
      <c r="DL7" s="988" t="s">
        <v>683</v>
      </c>
      <c r="DM7" s="988" t="s">
        <v>386</v>
      </c>
      <c r="DN7" s="988" t="s">
        <v>280</v>
      </c>
      <c r="DO7" s="988" t="s">
        <v>139</v>
      </c>
      <c r="DP7" s="988" t="s">
        <v>768</v>
      </c>
      <c r="DQ7" s="988" t="s">
        <v>770</v>
      </c>
      <c r="DR7" s="988" t="s">
        <v>771</v>
      </c>
      <c r="DS7" s="988" t="s">
        <v>446</v>
      </c>
      <c r="DT7" s="988" t="s">
        <v>652</v>
      </c>
      <c r="DU7" s="988" t="s">
        <v>772</v>
      </c>
      <c r="DV7" s="1008" t="s">
        <v>773</v>
      </c>
      <c r="DW7" s="988" t="s">
        <v>774</v>
      </c>
      <c r="DX7" s="988" t="s">
        <v>775</v>
      </c>
      <c r="DY7" s="988" t="s">
        <v>776</v>
      </c>
      <c r="DZ7" s="988" t="s">
        <v>510</v>
      </c>
      <c r="EA7" s="988" t="s">
        <v>777</v>
      </c>
      <c r="EB7" s="988" t="s">
        <v>603</v>
      </c>
      <c r="EC7" s="988" t="s">
        <v>778</v>
      </c>
      <c r="ED7" s="988" t="s">
        <v>779</v>
      </c>
      <c r="EE7" s="988" t="s">
        <v>279</v>
      </c>
      <c r="EF7" s="988" t="s">
        <v>675</v>
      </c>
      <c r="EG7" s="988" t="s">
        <v>676</v>
      </c>
      <c r="EH7" s="988" t="s">
        <v>677</v>
      </c>
      <c r="EI7" s="988" t="s">
        <v>130</v>
      </c>
      <c r="EJ7" s="988" t="s">
        <v>755</v>
      </c>
      <c r="EK7" s="988" t="s">
        <v>607</v>
      </c>
      <c r="EL7" s="988" t="s">
        <v>780</v>
      </c>
      <c r="EM7" s="988" t="s">
        <v>723</v>
      </c>
      <c r="EN7" s="988" t="s">
        <v>431</v>
      </c>
      <c r="EO7" s="988" t="s">
        <v>709</v>
      </c>
      <c r="EP7" s="988" t="s">
        <v>458</v>
      </c>
      <c r="EQ7" s="988" t="s">
        <v>660</v>
      </c>
      <c r="ER7" s="988" t="s">
        <v>781</v>
      </c>
      <c r="ES7" s="988" t="s">
        <v>237</v>
      </c>
      <c r="ET7" s="988" t="s">
        <v>783</v>
      </c>
      <c r="EU7" s="988" t="s">
        <v>784</v>
      </c>
      <c r="EV7" s="988" t="s">
        <v>785</v>
      </c>
      <c r="EW7" s="988" t="s">
        <v>116</v>
      </c>
      <c r="EX7" s="988" t="s">
        <v>786</v>
      </c>
      <c r="EY7" s="988" t="s">
        <v>159</v>
      </c>
      <c r="EZ7" s="988" t="s">
        <v>180</v>
      </c>
      <c r="FA7" s="988" t="s">
        <v>787</v>
      </c>
      <c r="FB7" s="988" t="s">
        <v>789</v>
      </c>
      <c r="FC7" s="988" t="s">
        <v>81</v>
      </c>
      <c r="FD7" s="988" t="s">
        <v>546</v>
      </c>
      <c r="FE7" s="988" t="s">
        <v>210</v>
      </c>
      <c r="FF7" s="988" t="s">
        <v>456</v>
      </c>
      <c r="FG7" s="988" t="s">
        <v>171</v>
      </c>
      <c r="FH7" s="988" t="s">
        <v>644</v>
      </c>
      <c r="FI7" s="988" t="s">
        <v>790</v>
      </c>
      <c r="FJ7" s="988" t="s">
        <v>221</v>
      </c>
      <c r="FK7" s="988" t="s">
        <v>791</v>
      </c>
      <c r="FL7" s="988" t="s">
        <v>792</v>
      </c>
      <c r="FM7" s="988" t="s">
        <v>793</v>
      </c>
      <c r="FN7" s="988" t="s">
        <v>794</v>
      </c>
      <c r="FO7" s="988" t="s">
        <v>795</v>
      </c>
      <c r="FP7" s="988" t="s">
        <v>796</v>
      </c>
      <c r="FQ7" s="988" t="s">
        <v>797</v>
      </c>
      <c r="FR7" s="988" t="s">
        <v>798</v>
      </c>
      <c r="FS7" s="988" t="s">
        <v>702</v>
      </c>
      <c r="FT7" s="988" t="s">
        <v>799</v>
      </c>
      <c r="FU7" s="988" t="s">
        <v>327</v>
      </c>
      <c r="FV7" s="988" t="s">
        <v>220</v>
      </c>
      <c r="FW7" s="988" t="s">
        <v>800</v>
      </c>
      <c r="FX7" s="988" t="s">
        <v>801</v>
      </c>
      <c r="FY7" s="988" t="s">
        <v>622</v>
      </c>
      <c r="FZ7" s="988" t="s">
        <v>802</v>
      </c>
      <c r="GA7" s="988" t="s">
        <v>679</v>
      </c>
      <c r="GB7" s="988" t="s">
        <v>803</v>
      </c>
      <c r="GC7" s="988" t="s">
        <v>804</v>
      </c>
      <c r="GD7" s="988" t="s">
        <v>805</v>
      </c>
      <c r="GE7" s="988" t="s">
        <v>342</v>
      </c>
      <c r="GF7" s="988" t="s">
        <v>806</v>
      </c>
      <c r="GG7" s="988" t="s">
        <v>807</v>
      </c>
      <c r="GH7" s="988" t="s">
        <v>358</v>
      </c>
      <c r="GI7" s="988" t="s">
        <v>105</v>
      </c>
      <c r="GJ7" s="988" t="s">
        <v>502</v>
      </c>
      <c r="GK7" s="963" t="s">
        <v>145</v>
      </c>
      <c r="GL7" s="963" t="s">
        <v>687</v>
      </c>
      <c r="GM7" s="988" t="s">
        <v>686</v>
      </c>
      <c r="GN7" s="988" t="s">
        <v>526</v>
      </c>
      <c r="GO7" s="988" t="s">
        <v>375</v>
      </c>
      <c r="GP7" s="988" t="s">
        <v>808</v>
      </c>
      <c r="GQ7" s="988" t="s">
        <v>809</v>
      </c>
      <c r="GR7" s="988" t="s">
        <v>629</v>
      </c>
      <c r="GS7" s="988" t="s">
        <v>810</v>
      </c>
      <c r="GT7" s="988" t="s">
        <v>685</v>
      </c>
      <c r="GU7" s="988" t="s">
        <v>811</v>
      </c>
      <c r="GV7" s="988" t="s">
        <v>812</v>
      </c>
      <c r="GW7" s="988" t="s">
        <v>495</v>
      </c>
      <c r="GX7" s="988" t="s">
        <v>813</v>
      </c>
      <c r="GY7" s="988" t="s">
        <v>99</v>
      </c>
      <c r="GZ7" s="988" t="s">
        <v>344</v>
      </c>
      <c r="HA7" s="988" t="s">
        <v>814</v>
      </c>
      <c r="HB7" s="988" t="s">
        <v>815</v>
      </c>
      <c r="HC7" s="988" t="s">
        <v>739</v>
      </c>
      <c r="HD7" s="988" t="s">
        <v>769</v>
      </c>
      <c r="HE7" s="988" t="s">
        <v>174</v>
      </c>
      <c r="HF7" s="988" t="s">
        <v>235</v>
      </c>
      <c r="HG7" s="988" t="s">
        <v>816</v>
      </c>
      <c r="HH7" s="988" t="s">
        <v>842</v>
      </c>
      <c r="HI7" s="988" t="s">
        <v>817</v>
      </c>
      <c r="HJ7" s="988" t="s">
        <v>818</v>
      </c>
      <c r="HK7" s="988" t="s">
        <v>819</v>
      </c>
      <c r="HL7" s="988" t="s">
        <v>727</v>
      </c>
      <c r="HM7" s="988" t="s">
        <v>696</v>
      </c>
      <c r="HN7" s="988" t="s">
        <v>820</v>
      </c>
      <c r="HO7" s="988" t="s">
        <v>821</v>
      </c>
      <c r="HP7" s="988" t="s">
        <v>534</v>
      </c>
      <c r="HQ7" s="988" t="s">
        <v>557</v>
      </c>
      <c r="HR7" s="988" t="s">
        <v>788</v>
      </c>
      <c r="HS7" s="988" t="s">
        <v>822</v>
      </c>
      <c r="HT7" s="988" t="s">
        <v>532</v>
      </c>
      <c r="HU7" s="988" t="s">
        <v>823</v>
      </c>
      <c r="HV7" s="988" t="s">
        <v>824</v>
      </c>
      <c r="HW7" s="988" t="s">
        <v>825</v>
      </c>
      <c r="HX7" s="988" t="s">
        <v>826</v>
      </c>
      <c r="HY7" s="988" t="s">
        <v>827</v>
      </c>
      <c r="HZ7" s="1026" t="s">
        <v>829</v>
      </c>
      <c r="IA7" s="1026" t="s">
        <v>843</v>
      </c>
      <c r="IB7" s="1026" t="s">
        <v>844</v>
      </c>
      <c r="IC7" s="1026" t="s">
        <v>845</v>
      </c>
      <c r="ID7" s="1031" t="s">
        <v>828</v>
      </c>
      <c r="IE7" s="1033" t="s">
        <v>293</v>
      </c>
      <c r="IF7" s="1033" t="s">
        <v>836</v>
      </c>
      <c r="IG7" s="1033" t="s">
        <v>393</v>
      </c>
      <c r="IH7" s="1033" t="s">
        <v>837</v>
      </c>
      <c r="II7" s="1033" t="s">
        <v>838</v>
      </c>
      <c r="IJ7" s="1033" t="s">
        <v>435</v>
      </c>
      <c r="IK7" s="1033" t="s">
        <v>764</v>
      </c>
      <c r="IL7" s="1033" t="s">
        <v>840</v>
      </c>
      <c r="IM7" s="1033" t="s">
        <v>841</v>
      </c>
      <c r="IN7" s="1033" t="s">
        <v>847</v>
      </c>
    </row>
    <row r="8" spans="1:248" s="1" customFormat="1" ht="27" customHeight="1">
      <c r="A8" s="964"/>
      <c r="B8" s="964" t="str">
        <f>報告１!$E$6</f>
        <v>岩内</v>
      </c>
      <c r="C8" s="964">
        <f>報告１!$E$12</f>
        <v>0</v>
      </c>
      <c r="D8" s="964" t="str">
        <f>IF(HT8&gt;0,HT6,HI6)</f>
        <v/>
      </c>
      <c r="E8" s="964">
        <f>IF(F8="学校",1,IF(F8="病院",2,IF(F8="介護老人保健施設",3,IF(F8="老人福祉施設",4,IF(F8="児童福祉施設",5,IF(F8="社会福祉施設",6,IF(F8="事業所",7,IF(F8="寄宿舎",8,IF(F8="矯正施設",9,IF(F8="自衛隊",10,IF(F8="一般給食センター",11,IF(F8="その他",12,""))))))))))))</f>
        <v>5</v>
      </c>
      <c r="F8" s="964" t="str">
        <f>IF(報告１!AO6="幼稚園型","学校",MID(報告１!N3,2,6))</f>
        <v>児童福祉施設</v>
      </c>
      <c r="G8" s="964">
        <f>報告１!$S$5</f>
        <v>0</v>
      </c>
      <c r="H8" s="964">
        <f>報告１!$V$8</f>
        <v>0</v>
      </c>
      <c r="I8" s="964">
        <f>報告１!$R$14</f>
        <v>0</v>
      </c>
      <c r="J8" s="964">
        <f>報告１!$AD$14</f>
        <v>0</v>
      </c>
      <c r="K8" s="964">
        <f>報告１!$O$15</f>
        <v>0</v>
      </c>
      <c r="L8" s="964">
        <f>報告１!BF6</f>
        <v>0</v>
      </c>
      <c r="M8" s="964">
        <f>報告１!BF7</f>
        <v>0</v>
      </c>
      <c r="N8" s="964">
        <f>報告１!BF8</f>
        <v>0</v>
      </c>
      <c r="O8" s="964">
        <f>報告１!BF9</f>
        <v>0</v>
      </c>
      <c r="P8" s="964">
        <f>報告１!BF10</f>
        <v>0</v>
      </c>
      <c r="Q8" s="964">
        <f>報告１!BF11</f>
        <v>0</v>
      </c>
      <c r="R8" s="964">
        <f>報告１!BF12</f>
        <v>0</v>
      </c>
      <c r="S8" s="964">
        <f>報告１!BF13</f>
        <v>0</v>
      </c>
      <c r="T8" s="964">
        <f>報告１!BF14</f>
        <v>0</v>
      </c>
      <c r="U8" s="964">
        <f>報告１!$Z$18</f>
        <v>0</v>
      </c>
      <c r="V8" s="964">
        <f>報告１!$O$19</f>
        <v>0</v>
      </c>
      <c r="W8" s="964" t="str">
        <f>報告１!BF15</f>
        <v>年月</v>
      </c>
      <c r="X8" s="964">
        <f>報告１!BF16</f>
        <v>0</v>
      </c>
      <c r="Y8" s="964">
        <f>報告１!BF17</f>
        <v>0</v>
      </c>
      <c r="Z8" s="964">
        <f>報告１!$N$30</f>
        <v>0</v>
      </c>
      <c r="AA8" s="964">
        <f>報告１!$S$30</f>
        <v>0</v>
      </c>
      <c r="AB8" s="964">
        <f>報告１!$X$30</f>
        <v>0</v>
      </c>
      <c r="AC8" s="964">
        <f>報告１!$AD$30</f>
        <v>0</v>
      </c>
      <c r="AD8" s="964">
        <f>報告１!$AJ$30</f>
        <v>0</v>
      </c>
      <c r="AE8" s="964">
        <f>報告１!$N$31</f>
        <v>0</v>
      </c>
      <c r="AF8" s="964">
        <f>報告１!$S$31</f>
        <v>0</v>
      </c>
      <c r="AG8" s="964">
        <f>報告１!$X$31</f>
        <v>0</v>
      </c>
      <c r="AH8" s="964">
        <f>報告１!$AD$31</f>
        <v>0</v>
      </c>
      <c r="AI8" s="964">
        <f>報告１!$AJ$31</f>
        <v>0</v>
      </c>
      <c r="AJ8" s="964">
        <f>報告１!$N$32</f>
        <v>0</v>
      </c>
      <c r="AK8" s="964">
        <f>報告１!$S$32</f>
        <v>0</v>
      </c>
      <c r="AL8" s="964">
        <f>報告１!$X$32</f>
        <v>0</v>
      </c>
      <c r="AM8" s="964">
        <f>報告１!$AD$32</f>
        <v>0</v>
      </c>
      <c r="AN8" s="964">
        <f>報告１!$AJ$32</f>
        <v>0</v>
      </c>
      <c r="AO8" s="964">
        <f>報告１!$N$33</f>
        <v>0</v>
      </c>
      <c r="AP8" s="964">
        <f>報告１!$S$33</f>
        <v>0</v>
      </c>
      <c r="AQ8" s="964">
        <f>報告１!$X$33</f>
        <v>0</v>
      </c>
      <c r="AR8" s="964">
        <f>報告１!$AD$33</f>
        <v>0</v>
      </c>
      <c r="AS8" s="964">
        <f>報告１!$AJ$33</f>
        <v>0</v>
      </c>
      <c r="AT8" s="964">
        <f>報告１!BF42</f>
        <v>0</v>
      </c>
      <c r="AU8" s="964">
        <f>報告１!$Y$34</f>
        <v>0</v>
      </c>
      <c r="AV8" s="964">
        <f>報告１!BF43</f>
        <v>0</v>
      </c>
      <c r="AW8" s="964">
        <f>報告１!$Y$35</f>
        <v>0</v>
      </c>
      <c r="AX8" s="964">
        <f>報告１!BF44</f>
        <v>0</v>
      </c>
      <c r="AY8" s="964">
        <f>報告１!BF45</f>
        <v>0</v>
      </c>
      <c r="AZ8" s="964">
        <f>報告１!BF46</f>
        <v>0</v>
      </c>
      <c r="BA8" s="964">
        <f>報告１!BF47</f>
        <v>0</v>
      </c>
      <c r="BB8" s="964">
        <f>報告１!BF48</f>
        <v>0</v>
      </c>
      <c r="BC8" s="964">
        <f>報告１!BF49</f>
        <v>0</v>
      </c>
      <c r="BD8" s="964">
        <f>報告１!BF50</f>
        <v>0</v>
      </c>
      <c r="BE8" s="964">
        <f>報告１!BF51</f>
        <v>0</v>
      </c>
      <c r="BF8" s="964">
        <f>報告１!BF52</f>
        <v>0</v>
      </c>
      <c r="BG8" s="964">
        <f>報告１!BF53</f>
        <v>0</v>
      </c>
      <c r="BH8" s="964">
        <f>報告１!BF54</f>
        <v>0</v>
      </c>
      <c r="BI8" s="964">
        <f>報告１!$AJ$38</f>
        <v>0</v>
      </c>
      <c r="BJ8" s="995" t="str">
        <f>報告１!$W$49</f>
        <v/>
      </c>
      <c r="BK8" s="995" t="str">
        <f>報告１!$W$51</f>
        <v/>
      </c>
      <c r="BL8" s="995" t="str">
        <f>IF(BJ8="","",BJ8-BK8)</f>
        <v/>
      </c>
      <c r="BM8" s="995" t="str">
        <f>IF(BL8="","",IF(BL8&gt;=5,"該当","非該当"))</f>
        <v/>
      </c>
      <c r="BN8" s="995" t="str">
        <f>報告１!$Z$49</f>
        <v/>
      </c>
      <c r="BO8" s="995" t="str">
        <f>報告１!$Z$51</f>
        <v/>
      </c>
      <c r="BP8" s="995" t="str">
        <f>IF(BN8="","",BN8-BO8)</f>
        <v/>
      </c>
      <c r="BQ8" s="995" t="str">
        <f>IF(BP8="","",IF(BP8&gt;=5,"該当","非該当"))</f>
        <v/>
      </c>
      <c r="BR8" s="995" t="str">
        <f>報告１!$AC$49</f>
        <v/>
      </c>
      <c r="BS8" s="995" t="str">
        <f>報告１!$AC$51</f>
        <v/>
      </c>
      <c r="BT8" s="995" t="str">
        <f>IF(BR8="","",BR8-BS8)</f>
        <v/>
      </c>
      <c r="BU8" s="995" t="str">
        <f>IF(BT8="","",IF(BT8&gt;=5,"該当","非該当"))</f>
        <v/>
      </c>
      <c r="BV8" s="995" t="str">
        <f>報告１!$AF$49</f>
        <v/>
      </c>
      <c r="BW8" s="995" t="str">
        <f>報告１!$AF$51</f>
        <v/>
      </c>
      <c r="BX8" s="995" t="str">
        <f>IF(BV8="","",BV8-BW8)</f>
        <v/>
      </c>
      <c r="BY8" s="995" t="str">
        <f>IF(BX8="","",IF(BX8&gt;=5,"該当","非該当"))</f>
        <v/>
      </c>
      <c r="BZ8" s="995" t="str">
        <f>報告１!$AI$49</f>
        <v/>
      </c>
      <c r="CA8" s="995" t="str">
        <f>報告１!$AI$51</f>
        <v/>
      </c>
      <c r="CB8" s="995" t="str">
        <f>IF(BZ8="","",BZ8-CA8)</f>
        <v/>
      </c>
      <c r="CC8" s="995" t="str">
        <f>IF(CB8="","",IF(CB8&gt;=5,"該当","非該当"))</f>
        <v/>
      </c>
      <c r="CD8" s="995" t="str">
        <f>報告１!$AL$49</f>
        <v/>
      </c>
      <c r="CE8" s="995" t="str">
        <f>報告１!$AL$51</f>
        <v/>
      </c>
      <c r="CF8" s="995" t="str">
        <f>IF(CD8="","",CD8-CE8)</f>
        <v/>
      </c>
      <c r="CG8" s="995" t="str">
        <f>IF(CF8="","",IF(CF8&gt;=5,"該当","非該当"))</f>
        <v/>
      </c>
      <c r="CH8" s="964"/>
      <c r="CI8" s="964"/>
      <c r="CJ8" s="964"/>
      <c r="CK8" s="964"/>
      <c r="CL8" s="964"/>
      <c r="CM8" s="964"/>
      <c r="CN8" s="964"/>
      <c r="CO8" s="964"/>
      <c r="CP8" s="964"/>
      <c r="CQ8" s="964"/>
      <c r="CR8" s="964">
        <f>報告２!AV3</f>
        <v>0</v>
      </c>
      <c r="CS8" s="964">
        <f>報告２!AV4</f>
        <v>0</v>
      </c>
      <c r="CT8" s="964">
        <f>報告２!AV5</f>
        <v>0</v>
      </c>
      <c r="CU8" s="964">
        <f>報告２!AV6</f>
        <v>0</v>
      </c>
      <c r="CV8" s="964">
        <f>報告２!$Q$4</f>
        <v>0</v>
      </c>
      <c r="CW8" s="964">
        <f>報告２!AV7</f>
        <v>0</v>
      </c>
      <c r="CX8" s="964">
        <f>報告２!$K$5</f>
        <v>0</v>
      </c>
      <c r="CY8" s="964">
        <f>報告２!AV8</f>
        <v>0</v>
      </c>
      <c r="CZ8" s="964">
        <f>報告２!AV9</f>
        <v>0</v>
      </c>
      <c r="DA8" s="964">
        <f>報告２!$I$7</f>
        <v>0</v>
      </c>
      <c r="DB8" s="964">
        <f>報告２!AV11</f>
        <v>0</v>
      </c>
      <c r="DC8" s="964">
        <f>報告２!AV12</f>
        <v>0</v>
      </c>
      <c r="DD8" s="964">
        <f>報告２!AV13</f>
        <v>0</v>
      </c>
      <c r="DE8" s="964">
        <f>報告２!$W$8</f>
        <v>0</v>
      </c>
      <c r="DF8" s="964">
        <f>報告２!AV10</f>
        <v>0</v>
      </c>
      <c r="DG8" s="964">
        <f>報告２!AV14</f>
        <v>0</v>
      </c>
      <c r="DH8" s="964">
        <f>報告２!AV15</f>
        <v>0</v>
      </c>
      <c r="DI8" s="964">
        <f>報告２!AV16</f>
        <v>0</v>
      </c>
      <c r="DJ8" s="964">
        <f>報告２!AV17</f>
        <v>0</v>
      </c>
      <c r="DK8" s="964">
        <f>報告２!$P$10</f>
        <v>0</v>
      </c>
      <c r="DL8" s="964">
        <f>報告２!$T$10</f>
        <v>0</v>
      </c>
      <c r="DM8" s="964">
        <f>報告２!AV18</f>
        <v>0</v>
      </c>
      <c r="DN8" s="964">
        <f>報告２!$K$11</f>
        <v>0</v>
      </c>
      <c r="DO8" s="964">
        <f>報告２!AV19</f>
        <v>0</v>
      </c>
      <c r="DP8" s="964">
        <f>報告２!AV20</f>
        <v>0</v>
      </c>
      <c r="DQ8" s="964">
        <f>報告２!$J$14</f>
        <v>0</v>
      </c>
      <c r="DR8" s="964">
        <f>報告２!AV21</f>
        <v>0</v>
      </c>
      <c r="DS8" s="964">
        <f>報告２!$I$15</f>
        <v>0</v>
      </c>
      <c r="DT8" s="964">
        <f>報告２!AV22</f>
        <v>0</v>
      </c>
      <c r="DU8" s="964"/>
      <c r="DV8" s="964"/>
      <c r="DW8" s="964"/>
      <c r="DX8" s="964"/>
      <c r="DY8" s="1012"/>
      <c r="DZ8" s="964">
        <f>報告２!AV23</f>
        <v>0</v>
      </c>
      <c r="EA8" s="964">
        <f>報告２!AV24</f>
        <v>0</v>
      </c>
      <c r="EB8" s="964">
        <f>報告２!AV25</f>
        <v>0</v>
      </c>
      <c r="EC8" s="964">
        <f>報告２!AV26</f>
        <v>0</v>
      </c>
      <c r="ED8" s="964">
        <f>報告２!AV27</f>
        <v>0</v>
      </c>
      <c r="EE8" s="964">
        <f>報告２!$U$20</f>
        <v>0</v>
      </c>
      <c r="EF8" s="964"/>
      <c r="EG8" s="964"/>
      <c r="EH8" s="964"/>
      <c r="EI8" s="964"/>
      <c r="EJ8" s="964">
        <f>報告２!AV28</f>
        <v>0</v>
      </c>
      <c r="EK8" s="964">
        <f>報告２!AV29</f>
        <v>0</v>
      </c>
      <c r="EL8" s="964">
        <f>報告２!AV30</f>
        <v>0</v>
      </c>
      <c r="EM8" s="964">
        <f>報告２!AV31</f>
        <v>0</v>
      </c>
      <c r="EN8" s="964">
        <f>報告２!AV32</f>
        <v>0</v>
      </c>
      <c r="EO8" s="964">
        <f>報告２!$M$34</f>
        <v>0</v>
      </c>
      <c r="EP8" s="964">
        <f>報告２!$P$35</f>
        <v>0</v>
      </c>
      <c r="EQ8" s="964">
        <f>報告２!AV33</f>
        <v>0</v>
      </c>
      <c r="ER8" s="964"/>
      <c r="ES8" s="964"/>
      <c r="ET8" s="964"/>
      <c r="EU8" s="964"/>
      <c r="EV8" s="964"/>
      <c r="EW8" s="964">
        <f>報告２!AV34</f>
        <v>0</v>
      </c>
      <c r="EX8" s="964">
        <f>報告２!AV36</f>
        <v>0</v>
      </c>
      <c r="EY8" s="964">
        <f>報告２!AV37</f>
        <v>0</v>
      </c>
      <c r="EZ8" s="964">
        <f>報告２!AV38</f>
        <v>0</v>
      </c>
      <c r="FA8" s="964">
        <f>報告２!AV39</f>
        <v>0</v>
      </c>
      <c r="FB8" s="964">
        <f>報告２!AV40</f>
        <v>0</v>
      </c>
      <c r="FC8" s="964">
        <f>報告２!$X$38</f>
        <v>0</v>
      </c>
      <c r="FD8" s="964">
        <f>報告２!AV35</f>
        <v>0</v>
      </c>
      <c r="FE8" s="964">
        <f>報告２!AV41</f>
        <v>0</v>
      </c>
      <c r="FF8" s="964">
        <f>報告２!AV42</f>
        <v>0</v>
      </c>
      <c r="FG8" s="964">
        <f>報告２!AV43</f>
        <v>0</v>
      </c>
      <c r="FH8" s="964">
        <f>報告２!AV44</f>
        <v>0</v>
      </c>
      <c r="FI8" s="964">
        <f>報告２!AV45</f>
        <v>0</v>
      </c>
      <c r="FJ8" s="964">
        <f>報告２!AV46</f>
        <v>0</v>
      </c>
      <c r="FK8" s="964">
        <f>報告２!AV47</f>
        <v>0</v>
      </c>
      <c r="FL8" s="964">
        <f>報告２!AV48</f>
        <v>0</v>
      </c>
      <c r="FM8" s="964">
        <f>報告２!AV49</f>
        <v>0</v>
      </c>
      <c r="FN8" s="964">
        <f>報告２!AV50</f>
        <v>0</v>
      </c>
      <c r="FO8" s="964">
        <f>報告２!$N$44</f>
        <v>0</v>
      </c>
      <c r="FP8" s="964">
        <f>報告２!AV51</f>
        <v>0</v>
      </c>
      <c r="FQ8" s="964">
        <f>報告２!AV52</f>
        <v>0</v>
      </c>
      <c r="FR8" s="964">
        <f>報告２!AV53</f>
        <v>0</v>
      </c>
      <c r="FS8" s="964">
        <f>報告２!AV54</f>
        <v>0</v>
      </c>
      <c r="FT8" s="964">
        <f>報告２!AV55</f>
        <v>0</v>
      </c>
      <c r="FU8" s="964">
        <f>報告２!AV56</f>
        <v>0</v>
      </c>
      <c r="FV8" s="964">
        <f>報告２!AV57</f>
        <v>0</v>
      </c>
      <c r="FW8" s="964">
        <f>報告２!AV58</f>
        <v>0</v>
      </c>
      <c r="FX8" s="964">
        <f>報告２!AV59</f>
        <v>0</v>
      </c>
      <c r="FY8" s="964">
        <f>報告２!AV60</f>
        <v>0</v>
      </c>
      <c r="FZ8" s="964">
        <f>報告２!AV61</f>
        <v>0</v>
      </c>
      <c r="GA8" s="964">
        <f>報告２!AV62</f>
        <v>0</v>
      </c>
      <c r="GB8" s="964">
        <f>報告２!AV63</f>
        <v>0</v>
      </c>
      <c r="GC8" s="964">
        <f>報告２!AV64</f>
        <v>0</v>
      </c>
      <c r="GD8" s="964">
        <f>報告２!AV65</f>
        <v>0</v>
      </c>
      <c r="GE8" s="964">
        <f>報告２!AV66</f>
        <v>0</v>
      </c>
      <c r="GF8" s="964">
        <f>報告２!AV67</f>
        <v>0</v>
      </c>
      <c r="GG8" s="964">
        <f>報告２!AV68</f>
        <v>0</v>
      </c>
      <c r="GH8" s="964">
        <f>報告２!AV69</f>
        <v>0</v>
      </c>
      <c r="GI8" s="964">
        <f>報告２!AV70</f>
        <v>0</v>
      </c>
      <c r="GJ8" s="964">
        <f>報告２!AV71</f>
        <v>0</v>
      </c>
      <c r="GK8" s="964">
        <f>報告２!$X$50</f>
        <v>0</v>
      </c>
      <c r="GL8" s="964">
        <f>報告２!$Z$50</f>
        <v>0</v>
      </c>
      <c r="GM8" s="964">
        <f>報告２!AV72</f>
        <v>0</v>
      </c>
      <c r="GN8" s="964">
        <f>報告２!AV73</f>
        <v>0</v>
      </c>
      <c r="GO8" s="964">
        <f>報告２!AV74</f>
        <v>0</v>
      </c>
      <c r="GP8" s="964">
        <f>報告２!AV75</f>
        <v>0</v>
      </c>
      <c r="GQ8" s="964">
        <f>報告２!AV76</f>
        <v>0</v>
      </c>
      <c r="GR8" s="964"/>
      <c r="GS8" s="964"/>
      <c r="GT8" s="964"/>
      <c r="GU8" s="964"/>
      <c r="GV8" s="964"/>
      <c r="GW8" s="964"/>
      <c r="GX8" s="964"/>
      <c r="GY8" s="964"/>
      <c r="GZ8" s="964"/>
      <c r="HA8" s="964"/>
      <c r="HB8" s="964"/>
      <c r="HC8" s="964"/>
      <c r="HD8" s="964"/>
      <c r="HE8" s="964" t="str">
        <f>'報告３ '!$L$13</f>
        <v/>
      </c>
      <c r="HF8" s="964" t="str">
        <f>'報告３ '!$P$13</f>
        <v/>
      </c>
      <c r="HG8" s="964" t="str">
        <f>'報告３ '!$T$13</f>
        <v/>
      </c>
      <c r="HH8" s="964"/>
      <c r="HI8" s="964">
        <f>SUM(HE8:HG8)</f>
        <v>0</v>
      </c>
      <c r="HJ8" s="964">
        <f>'報告３ '!$L$14</f>
        <v>0</v>
      </c>
      <c r="HK8" s="964">
        <f>'報告３ '!$P$14</f>
        <v>0</v>
      </c>
      <c r="HL8" s="964">
        <f>'報告３ '!$T$14</f>
        <v>0</v>
      </c>
      <c r="HM8" s="964"/>
      <c r="HN8" s="964">
        <f>SUM(HJ8:HL8)</f>
        <v>0</v>
      </c>
      <c r="HO8" s="964" t="str">
        <f>'報告３ '!$L$15</f>
        <v/>
      </c>
      <c r="HP8" s="964" t="str">
        <f>'報告３ '!$P$15</f>
        <v/>
      </c>
      <c r="HQ8" s="964" t="str">
        <f>'報告３ '!$T$15</f>
        <v/>
      </c>
      <c r="HR8" s="964"/>
      <c r="HS8" s="964">
        <f>SUM(HO8:HQ8)</f>
        <v>0</v>
      </c>
      <c r="HT8" s="964">
        <f>'報告３ '!$AE$5</f>
        <v>0</v>
      </c>
      <c r="HU8" s="1024"/>
      <c r="HV8" s="1025"/>
      <c r="HW8" s="1025"/>
      <c r="HX8" s="1025"/>
      <c r="HY8" s="1025"/>
      <c r="HZ8" s="1025"/>
      <c r="IA8" s="1025"/>
      <c r="IB8" s="1025"/>
      <c r="IC8" s="1025"/>
      <c r="ID8" s="1025"/>
      <c r="IE8" s="1024" t="str">
        <f>'報告３ '!$BM$19</f>
        <v/>
      </c>
      <c r="IF8" s="1024" t="str">
        <f>'報告３ '!$BN$19</f>
        <v/>
      </c>
      <c r="IG8" s="1024" t="str">
        <f>'報告３ '!$BO$19</f>
        <v/>
      </c>
      <c r="IH8" s="1024" t="str">
        <f>'報告３ '!$BM$22</f>
        <v/>
      </c>
      <c r="II8" s="1024" t="str">
        <f>'報告３ '!$BN$22</f>
        <v/>
      </c>
      <c r="IJ8" s="1024" t="str">
        <f>'報告３ '!$BO$22</f>
        <v/>
      </c>
      <c r="IK8" s="1024" t="str">
        <f>'報告３ '!$BM$25</f>
        <v/>
      </c>
      <c r="IL8" s="1024" t="str">
        <f>'報告３ '!$BN$25</f>
        <v/>
      </c>
      <c r="IM8" s="1024" t="str">
        <f>'報告３ '!$BO$25</f>
        <v/>
      </c>
      <c r="IN8" s="964">
        <f>COUNTA('報告３ '!B32:L41)</f>
        <v>0</v>
      </c>
    </row>
    <row r="10" spans="1:248">
      <c r="CH10" s="4"/>
      <c r="CI10" s="4"/>
      <c r="CJ10" s="4"/>
      <c r="CK10" s="4"/>
      <c r="CL10" s="4"/>
      <c r="CM10" s="4"/>
    </row>
    <row r="11" spans="1:248" ht="17.25">
      <c r="A11" s="965" t="s">
        <v>72</v>
      </c>
      <c r="CH11" s="4"/>
      <c r="CP11" s="5"/>
      <c r="CQ11" s="5"/>
    </row>
    <row r="12" spans="1:248">
      <c r="A12" s="5" t="s">
        <v>574</v>
      </c>
      <c r="CH12" s="4"/>
      <c r="CP12" s="5"/>
      <c r="CQ12" s="5"/>
    </row>
    <row r="13" spans="1:248">
      <c r="CH13" s="4"/>
      <c r="CP13" s="5"/>
      <c r="CQ13" s="5"/>
      <c r="IE13" s="1034"/>
      <c r="IF13" s="1034"/>
      <c r="IG13" s="1034"/>
      <c r="IH13" s="1034"/>
      <c r="II13" s="1034"/>
      <c r="IJ13" s="1034"/>
      <c r="IK13" s="1034"/>
      <c r="IL13" s="1034"/>
      <c r="IM13" s="1034"/>
    </row>
    <row r="14" spans="1:248">
      <c r="CH14" s="4"/>
      <c r="CP14" s="5"/>
      <c r="CQ14" s="5"/>
    </row>
    <row r="15" spans="1:248">
      <c r="CH15" s="4"/>
      <c r="CP15" s="5"/>
      <c r="CQ15" s="5"/>
    </row>
    <row r="16" spans="1:248">
      <c r="CH16" s="4"/>
      <c r="CP16" s="5"/>
      <c r="CQ16" s="5"/>
    </row>
    <row r="17" spans="1:248">
      <c r="CH17" s="4"/>
      <c r="CP17" s="5"/>
      <c r="CQ17" s="5"/>
    </row>
    <row r="18" spans="1:248">
      <c r="CH18" s="4"/>
    </row>
    <row r="19" spans="1:248">
      <c r="CH19" s="4"/>
    </row>
    <row r="24" spans="1:248">
      <c r="A24" s="966"/>
      <c r="B24" s="966"/>
      <c r="C24" s="966"/>
      <c r="D24" s="966"/>
      <c r="E24" s="966"/>
      <c r="F24" s="966"/>
      <c r="G24" s="966"/>
      <c r="H24" s="966"/>
      <c r="I24" s="966"/>
      <c r="J24" s="966"/>
      <c r="K24" s="966"/>
      <c r="L24" s="966"/>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66"/>
      <c r="AS24" s="966"/>
      <c r="AT24" s="966"/>
      <c r="AU24" s="966"/>
      <c r="AV24" s="966"/>
      <c r="AW24" s="966"/>
      <c r="AX24" s="966"/>
      <c r="AY24" s="966"/>
      <c r="AZ24" s="966"/>
      <c r="BA24" s="966"/>
      <c r="BB24" s="966"/>
      <c r="BC24" s="966"/>
      <c r="BD24" s="966"/>
      <c r="BE24" s="966"/>
      <c r="BF24" s="966"/>
      <c r="BG24" s="966"/>
      <c r="BH24" s="966"/>
      <c r="BI24" s="966"/>
      <c r="BJ24" s="966"/>
      <c r="BK24" s="966"/>
      <c r="BL24" s="966"/>
      <c r="BM24" s="966"/>
      <c r="BN24" s="966"/>
      <c r="BO24" s="966"/>
      <c r="BP24" s="966"/>
      <c r="BQ24" s="966"/>
      <c r="BR24" s="966"/>
      <c r="BS24" s="966"/>
      <c r="BT24" s="966"/>
      <c r="BU24" s="966"/>
      <c r="BV24" s="966"/>
      <c r="BW24" s="966"/>
      <c r="BX24" s="966"/>
      <c r="BY24" s="966"/>
      <c r="BZ24" s="966"/>
      <c r="CA24" s="966"/>
      <c r="CB24" s="966"/>
      <c r="CC24" s="966"/>
      <c r="CD24" s="966"/>
      <c r="CE24" s="966"/>
      <c r="CF24" s="966"/>
      <c r="CG24" s="966"/>
      <c r="CH24" s="966"/>
      <c r="CI24" s="966"/>
      <c r="CJ24" s="966"/>
      <c r="CK24" s="966"/>
      <c r="CL24" s="966"/>
      <c r="CM24" s="966"/>
      <c r="CN24" s="966"/>
      <c r="CO24" s="966"/>
      <c r="CP24" s="966"/>
      <c r="CQ24" s="966"/>
      <c r="CR24" s="966"/>
      <c r="CS24" s="966"/>
      <c r="CT24" s="966"/>
      <c r="CU24" s="966"/>
      <c r="CV24" s="966"/>
      <c r="CW24" s="966"/>
      <c r="CX24" s="966"/>
      <c r="CY24" s="966"/>
      <c r="CZ24" s="966"/>
      <c r="DA24" s="966"/>
      <c r="DB24" s="966"/>
      <c r="DC24" s="966"/>
      <c r="DD24" s="966"/>
      <c r="DE24" s="966"/>
      <c r="DF24" s="966"/>
      <c r="DG24" s="966"/>
      <c r="DH24" s="966"/>
      <c r="DI24" s="966"/>
      <c r="DJ24" s="966"/>
      <c r="DK24" s="966"/>
      <c r="DL24" s="966"/>
      <c r="DM24" s="966"/>
      <c r="DN24" s="966"/>
      <c r="DO24" s="966"/>
      <c r="DP24" s="966"/>
      <c r="DQ24" s="966"/>
      <c r="DR24" s="966"/>
      <c r="DS24" s="966"/>
      <c r="DT24" s="966"/>
      <c r="DU24" s="966"/>
      <c r="DV24" s="966"/>
      <c r="DW24" s="966"/>
      <c r="DX24" s="966"/>
      <c r="DY24" s="966"/>
      <c r="DZ24" s="966"/>
      <c r="EA24" s="966"/>
      <c r="EB24" s="966"/>
      <c r="EC24" s="966"/>
      <c r="ED24" s="966"/>
      <c r="EE24" s="966"/>
      <c r="EF24" s="966"/>
      <c r="EG24" s="966"/>
      <c r="EH24" s="966"/>
      <c r="EI24" s="966"/>
      <c r="EJ24" s="966"/>
      <c r="EK24" s="966"/>
      <c r="EL24" s="966"/>
      <c r="EM24" s="966"/>
      <c r="EN24" s="966"/>
      <c r="EO24" s="966"/>
      <c r="EP24" s="966"/>
      <c r="EQ24" s="966"/>
      <c r="ER24" s="966"/>
      <c r="ES24" s="966"/>
      <c r="ET24" s="966"/>
      <c r="EU24" s="966"/>
      <c r="EV24" s="966"/>
      <c r="EW24" s="966"/>
      <c r="EX24" s="966"/>
      <c r="EY24" s="966"/>
      <c r="EZ24" s="966"/>
      <c r="FA24" s="966"/>
      <c r="FB24" s="966"/>
      <c r="FC24" s="966"/>
      <c r="FD24" s="966"/>
      <c r="FE24" s="966"/>
      <c r="FF24" s="966"/>
      <c r="FG24" s="966"/>
      <c r="FH24" s="966"/>
      <c r="FI24" s="966"/>
      <c r="FJ24" s="966"/>
      <c r="FK24" s="966"/>
      <c r="FL24" s="966"/>
      <c r="FM24" s="966"/>
      <c r="FN24" s="966"/>
      <c r="FO24" s="966"/>
      <c r="FP24" s="966"/>
      <c r="FQ24" s="966"/>
      <c r="FR24" s="966"/>
      <c r="FS24" s="966"/>
      <c r="FT24" s="966"/>
      <c r="FU24" s="966"/>
      <c r="FV24" s="966"/>
      <c r="FW24" s="966"/>
      <c r="FX24" s="966"/>
      <c r="FY24" s="966"/>
      <c r="FZ24" s="966"/>
      <c r="GA24" s="966"/>
      <c r="GB24" s="966"/>
      <c r="GC24" s="966"/>
      <c r="GD24" s="966"/>
      <c r="GE24" s="966"/>
      <c r="GF24" s="966"/>
      <c r="GG24" s="966"/>
      <c r="GH24" s="966"/>
      <c r="GI24" s="966"/>
      <c r="GJ24" s="966"/>
      <c r="GK24" s="966"/>
      <c r="GL24" s="966"/>
      <c r="GM24" s="966"/>
      <c r="GN24" s="966"/>
      <c r="GO24" s="966"/>
      <c r="GP24" s="966"/>
      <c r="GQ24" s="966"/>
      <c r="GR24" s="966"/>
      <c r="GS24" s="966"/>
      <c r="GT24" s="966"/>
      <c r="GU24" s="966"/>
      <c r="GV24" s="966"/>
      <c r="GW24" s="966"/>
      <c r="GX24" s="966"/>
      <c r="GY24" s="966"/>
      <c r="GZ24" s="966"/>
      <c r="HA24" s="966"/>
      <c r="HB24" s="966"/>
      <c r="HC24" s="966"/>
      <c r="HD24" s="966"/>
      <c r="HE24" s="966"/>
      <c r="HF24" s="966"/>
      <c r="HG24" s="966"/>
      <c r="HH24" s="966"/>
      <c r="HI24" s="966"/>
      <c r="HJ24" s="966"/>
      <c r="HK24" s="966"/>
      <c r="HL24" s="966"/>
      <c r="HM24" s="966"/>
      <c r="HN24" s="966"/>
      <c r="HO24" s="966"/>
      <c r="HP24" s="966"/>
      <c r="HQ24" s="966"/>
      <c r="HR24" s="966"/>
      <c r="HS24" s="966"/>
      <c r="HT24" s="966"/>
      <c r="HU24" s="966"/>
      <c r="HV24" s="966"/>
      <c r="HW24" s="966"/>
      <c r="HX24" s="966"/>
      <c r="HY24" s="966"/>
      <c r="HZ24" s="966"/>
      <c r="IA24" s="966"/>
      <c r="IB24" s="966"/>
      <c r="IC24" s="966"/>
      <c r="ID24" s="966"/>
      <c r="IE24" s="966"/>
      <c r="IF24" s="966"/>
      <c r="IG24" s="966"/>
      <c r="IH24" s="966"/>
      <c r="II24" s="966"/>
      <c r="IJ24" s="966"/>
      <c r="IK24" s="966"/>
      <c r="IL24" s="966"/>
      <c r="IM24" s="966"/>
      <c r="IN24" s="966"/>
    </row>
    <row r="25" spans="1:248">
      <c r="A25" t="s">
        <v>759</v>
      </c>
      <c r="D25" s="970">
        <v>42219</v>
      </c>
      <c r="HI25" s="970">
        <v>42219</v>
      </c>
      <c r="HT25" s="970">
        <v>42219</v>
      </c>
    </row>
  </sheetData>
  <sheetProtection sheet="1" objects="1" scenarios="1"/>
  <mergeCells count="342">
    <mergeCell ref="I1:J1"/>
    <mergeCell ref="L1:M1"/>
    <mergeCell ref="N1:U1"/>
    <mergeCell ref="W1:Y1"/>
    <mergeCell ref="Z1:AS1"/>
    <mergeCell ref="AT1:AZ1"/>
    <mergeCell ref="BA1:BI1"/>
    <mergeCell ref="BJ1:CD1"/>
    <mergeCell ref="CH1:CQ1"/>
    <mergeCell ref="CR1:CY1"/>
    <mergeCell ref="CZ1:DF1"/>
    <mergeCell ref="DG1:DO1"/>
    <mergeCell ref="DP1:DT1"/>
    <mergeCell ref="DU1:DY1"/>
    <mergeCell ref="DZ1:EE1"/>
    <mergeCell ref="EF1:EI1"/>
    <mergeCell ref="EJ1:EQ1"/>
    <mergeCell ref="ER1:EV1"/>
    <mergeCell ref="EW1:FD1"/>
    <mergeCell ref="FE1:FO1"/>
    <mergeCell ref="FP1:GA1"/>
    <mergeCell ref="GB1:GQ1"/>
    <mergeCell ref="GR1:HD1"/>
    <mergeCell ref="HE1:HT1"/>
    <mergeCell ref="HU1:HZ1"/>
    <mergeCell ref="IA1:ID1"/>
    <mergeCell ref="IE1:IM1"/>
    <mergeCell ref="I2:J2"/>
    <mergeCell ref="L2:M2"/>
    <mergeCell ref="N2:U2"/>
    <mergeCell ref="X2:Y2"/>
    <mergeCell ref="Z2:AI2"/>
    <mergeCell ref="AJ2:AS2"/>
    <mergeCell ref="AT2:AZ2"/>
    <mergeCell ref="BA2:BI2"/>
    <mergeCell ref="BJ2:CG2"/>
    <mergeCell ref="CH2:CQ2"/>
    <mergeCell ref="CR2:CY2"/>
    <mergeCell ref="CZ2:DF2"/>
    <mergeCell ref="DG2:DO2"/>
    <mergeCell ref="DP2:DT2"/>
    <mergeCell ref="DU2:DY2"/>
    <mergeCell ref="DZ2:EE2"/>
    <mergeCell ref="EF2:EI2"/>
    <mergeCell ref="EJ2:EQ2"/>
    <mergeCell ref="ER2:EV2"/>
    <mergeCell ref="EW2:FD2"/>
    <mergeCell ref="FE2:FO2"/>
    <mergeCell ref="FP2:GA2"/>
    <mergeCell ref="GB2:GQ2"/>
    <mergeCell ref="GR2:HD2"/>
    <mergeCell ref="HE2:HS2"/>
    <mergeCell ref="HU2:HZ2"/>
    <mergeCell ref="IE2:IM2"/>
    <mergeCell ref="Z3:AD3"/>
    <mergeCell ref="AE3:AI3"/>
    <mergeCell ref="AJ3:AN3"/>
    <mergeCell ref="AO3:AS3"/>
    <mergeCell ref="AY3:AZ3"/>
    <mergeCell ref="BJ3:BU3"/>
    <mergeCell ref="BV3:CG3"/>
    <mergeCell ref="DV3:DX3"/>
    <mergeCell ref="EF3:EI3"/>
    <mergeCell ref="ES3:EV3"/>
    <mergeCell ref="FE3:FH3"/>
    <mergeCell ref="FI3:FO3"/>
    <mergeCell ref="FP3:FU3"/>
    <mergeCell ref="FV3:GA3"/>
    <mergeCell ref="GB3:GI3"/>
    <mergeCell ref="GJ3:GQ3"/>
    <mergeCell ref="GR3:GT3"/>
    <mergeCell ref="HE3:HI3"/>
    <mergeCell ref="HJ3:HN3"/>
    <mergeCell ref="HO3:HS3"/>
    <mergeCell ref="IE3:IG3"/>
    <mergeCell ref="IH3:IJ3"/>
    <mergeCell ref="IK3:IM3"/>
    <mergeCell ref="BJ4:BM4"/>
    <mergeCell ref="BN4:BQ4"/>
    <mergeCell ref="BR4:BU4"/>
    <mergeCell ref="BV4:BY4"/>
    <mergeCell ref="BZ4:CC4"/>
    <mergeCell ref="CD4:CG4"/>
    <mergeCell ref="DV4:DX4"/>
    <mergeCell ref="FP4:FQ4"/>
    <mergeCell ref="FR4:FS4"/>
    <mergeCell ref="FT4:FU4"/>
    <mergeCell ref="FV4:FW4"/>
    <mergeCell ref="FX4:FY4"/>
    <mergeCell ref="FZ4:GA4"/>
    <mergeCell ref="GB4:GC4"/>
    <mergeCell ref="GD4:GE4"/>
    <mergeCell ref="GF4:GG4"/>
    <mergeCell ref="GH4:GI4"/>
    <mergeCell ref="GJ4:GM4"/>
    <mergeCell ref="GN4:GO4"/>
    <mergeCell ref="GP4:GQ4"/>
    <mergeCell ref="GJ5:GL5"/>
    <mergeCell ref="A1:A6"/>
    <mergeCell ref="B1:B6"/>
    <mergeCell ref="C1:C6"/>
    <mergeCell ref="D1:D6"/>
    <mergeCell ref="E1:E6"/>
    <mergeCell ref="F1:F6"/>
    <mergeCell ref="G1:G6"/>
    <mergeCell ref="H1:H6"/>
    <mergeCell ref="K2:K6"/>
    <mergeCell ref="V2:V6"/>
    <mergeCell ref="W2:W6"/>
    <mergeCell ref="HT2:HT5"/>
    <mergeCell ref="I3:I6"/>
    <mergeCell ref="J3:J6"/>
    <mergeCell ref="L3:L6"/>
    <mergeCell ref="M3:M6"/>
    <mergeCell ref="N3:N6"/>
    <mergeCell ref="O3:O6"/>
    <mergeCell ref="P3:P6"/>
    <mergeCell ref="Q3:Q6"/>
    <mergeCell ref="R3:R6"/>
    <mergeCell ref="S3:S6"/>
    <mergeCell ref="T3:T6"/>
    <mergeCell ref="X3:X6"/>
    <mergeCell ref="Y3:Y6"/>
    <mergeCell ref="AT3:AT6"/>
    <mergeCell ref="AV3:AV6"/>
    <mergeCell ref="AX3:AX6"/>
    <mergeCell ref="BA3:BA6"/>
    <mergeCell ref="BB3:BB6"/>
    <mergeCell ref="BC3:BC6"/>
    <mergeCell ref="BD3:BD6"/>
    <mergeCell ref="BE3:BE6"/>
    <mergeCell ref="BF3:BF6"/>
    <mergeCell ref="BG3:BG6"/>
    <mergeCell ref="BH3:BH6"/>
    <mergeCell ref="CH3:CH6"/>
    <mergeCell ref="CI3:CI6"/>
    <mergeCell ref="CJ3:CJ6"/>
    <mergeCell ref="CK3:CK6"/>
    <mergeCell ref="CL3:CL6"/>
    <mergeCell ref="CM3:CM6"/>
    <mergeCell ref="CN3:CN6"/>
    <mergeCell ref="CO3:CO6"/>
    <mergeCell ref="CQ3:CQ6"/>
    <mergeCell ref="CR3:CR6"/>
    <mergeCell ref="CU3:CU6"/>
    <mergeCell ref="CW3:CW6"/>
    <mergeCell ref="CY3:CY6"/>
    <mergeCell ref="CZ3:CZ6"/>
    <mergeCell ref="DF3:DF6"/>
    <mergeCell ref="DG3:DG6"/>
    <mergeCell ref="DJ3:DJ6"/>
    <mergeCell ref="DM3:DM6"/>
    <mergeCell ref="DO3:DO6"/>
    <mergeCell ref="DP3:DP6"/>
    <mergeCell ref="DR3:DR6"/>
    <mergeCell ref="DT3:DT6"/>
    <mergeCell ref="DU3:DU6"/>
    <mergeCell ref="DY3:DY6"/>
    <mergeCell ref="DZ3:DZ6"/>
    <mergeCell ref="EA3:EA6"/>
    <mergeCell ref="EB3:EB6"/>
    <mergeCell ref="EC3:EC6"/>
    <mergeCell ref="ED3:ED6"/>
    <mergeCell ref="EJ3:EJ6"/>
    <mergeCell ref="EM3:EM6"/>
    <mergeCell ref="EN3:EN6"/>
    <mergeCell ref="EP3:EP6"/>
    <mergeCell ref="EQ3:EQ6"/>
    <mergeCell ref="ER3:ER6"/>
    <mergeCell ref="EW3:EW6"/>
    <mergeCell ref="FD3:FD6"/>
    <mergeCell ref="GU3:GU6"/>
    <mergeCell ref="GV3:GV6"/>
    <mergeCell ref="GW3:GW6"/>
    <mergeCell ref="GX3:GX6"/>
    <mergeCell ref="GZ3:GZ6"/>
    <mergeCell ref="HB3:HB6"/>
    <mergeCell ref="HC3:HC6"/>
    <mergeCell ref="HD3:HD6"/>
    <mergeCell ref="HU3:HU6"/>
    <mergeCell ref="HV3:HV6"/>
    <mergeCell ref="HW3:HW6"/>
    <mergeCell ref="HX3:HX6"/>
    <mergeCell ref="HY3:HY6"/>
    <mergeCell ref="HZ3:HZ6"/>
    <mergeCell ref="IA3:IA4"/>
    <mergeCell ref="IB3:IB4"/>
    <mergeCell ref="IC3:IC4"/>
    <mergeCell ref="ID3:ID4"/>
    <mergeCell ref="IN3:IN6"/>
    <mergeCell ref="U4:U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U4:AU6"/>
    <mergeCell ref="AW4:AW6"/>
    <mergeCell ref="AY4:AY6"/>
    <mergeCell ref="AZ4:AZ6"/>
    <mergeCell ref="BI4:BI6"/>
    <mergeCell ref="CP4:CP6"/>
    <mergeCell ref="CS4:CS6"/>
    <mergeCell ref="CT4:CT6"/>
    <mergeCell ref="CV4:CV6"/>
    <mergeCell ref="CX4:CX6"/>
    <mergeCell ref="DA4:DA6"/>
    <mergeCell ref="DB4:DB6"/>
    <mergeCell ref="DC4:DC6"/>
    <mergeCell ref="DD4:DD6"/>
    <mergeCell ref="DH4:DH6"/>
    <mergeCell ref="DI4:DI6"/>
    <mergeCell ref="DK4:DK6"/>
    <mergeCell ref="DL4:DL6"/>
    <mergeCell ref="DN4:DN6"/>
    <mergeCell ref="DQ4:DQ6"/>
    <mergeCell ref="DS4:DS6"/>
    <mergeCell ref="EE4:EE6"/>
    <mergeCell ref="EF4:EF6"/>
    <mergeCell ref="EG4:EG6"/>
    <mergeCell ref="EH4:EH6"/>
    <mergeCell ref="EI4:EI6"/>
    <mergeCell ref="EK4:EK6"/>
    <mergeCell ref="EL4:EL6"/>
    <mergeCell ref="EO4:EO6"/>
    <mergeCell ref="ES4:ES6"/>
    <mergeCell ref="ET4:ET6"/>
    <mergeCell ref="EU4:EU6"/>
    <mergeCell ref="EV4:EV6"/>
    <mergeCell ref="EX4:EX6"/>
    <mergeCell ref="EY4:EY6"/>
    <mergeCell ref="EZ4:EZ6"/>
    <mergeCell ref="FA4:FA6"/>
    <mergeCell ref="FB4:FB6"/>
    <mergeCell ref="FE4:FE6"/>
    <mergeCell ref="FH4:FH6"/>
    <mergeCell ref="FI4:FI6"/>
    <mergeCell ref="FJ4:FJ6"/>
    <mergeCell ref="FK4:FK6"/>
    <mergeCell ref="FL4:FL6"/>
    <mergeCell ref="FM4:FM6"/>
    <mergeCell ref="FN4:FN6"/>
    <mergeCell ref="GR4:GR6"/>
    <mergeCell ref="GS4:GS6"/>
    <mergeCell ref="GT4:GT6"/>
    <mergeCell ref="GY4:GY6"/>
    <mergeCell ref="HA4:HA6"/>
    <mergeCell ref="HE4:HE6"/>
    <mergeCell ref="HF4:HF6"/>
    <mergeCell ref="HG4:HG6"/>
    <mergeCell ref="HH4:HH6"/>
    <mergeCell ref="HJ4:HJ6"/>
    <mergeCell ref="HK4:HK6"/>
    <mergeCell ref="HL4:HL6"/>
    <mergeCell ref="HM4:HM6"/>
    <mergeCell ref="HN4:HN6"/>
    <mergeCell ref="HO4:HO6"/>
    <mergeCell ref="HP4:HP6"/>
    <mergeCell ref="HQ4:HQ6"/>
    <mergeCell ref="HR4:HR6"/>
    <mergeCell ref="HS4:HS6"/>
    <mergeCell ref="IE4:IE6"/>
    <mergeCell ref="IF4:IF6"/>
    <mergeCell ref="IG4:IG6"/>
    <mergeCell ref="IH4:IH6"/>
    <mergeCell ref="II4:II6"/>
    <mergeCell ref="IJ4:IJ6"/>
    <mergeCell ref="IK4:IK6"/>
    <mergeCell ref="IL4:IL6"/>
    <mergeCell ref="IM4:IM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DE5:DE6"/>
    <mergeCell ref="DV5:DV6"/>
    <mergeCell ref="DW5:DW6"/>
    <mergeCell ref="DX5:DX6"/>
    <mergeCell ref="FC5:FC6"/>
    <mergeCell ref="FF5:FF6"/>
    <mergeCell ref="FG5:FG6"/>
    <mergeCell ref="FO5:FO6"/>
    <mergeCell ref="FP5:FP6"/>
    <mergeCell ref="FQ5:FQ6"/>
    <mergeCell ref="FR5:FR6"/>
    <mergeCell ref="FS5:FS6"/>
    <mergeCell ref="FT5:FT6"/>
    <mergeCell ref="FU5:FU6"/>
    <mergeCell ref="FV5:FV6"/>
    <mergeCell ref="FW5:FW6"/>
    <mergeCell ref="FX5:FX6"/>
    <mergeCell ref="FY5:FY6"/>
    <mergeCell ref="FZ5:FZ6"/>
    <mergeCell ref="GA5:GA6"/>
    <mergeCell ref="GB5:GB6"/>
    <mergeCell ref="GC5:GC6"/>
    <mergeCell ref="GD5:GD6"/>
    <mergeCell ref="GE5:GE6"/>
    <mergeCell ref="GF5:GF6"/>
    <mergeCell ref="GG5:GG6"/>
    <mergeCell ref="GH5:GH6"/>
    <mergeCell ref="GI5:GI6"/>
    <mergeCell ref="GM5:GM6"/>
    <mergeCell ref="GN5:GN6"/>
    <mergeCell ref="GO5:GO6"/>
    <mergeCell ref="GP5:GP6"/>
    <mergeCell ref="GQ5:GQ6"/>
  </mergeCells>
  <phoneticPr fontId="1"/>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D7"/>
  <sheetViews>
    <sheetView workbookViewId="0"/>
  </sheetViews>
  <sheetFormatPr defaultRowHeight="13.5"/>
  <cols>
    <col min="2" max="3" width="10" customWidth="1"/>
    <col min="4" max="4" width="83" customWidth="1"/>
    <col min="5" max="5" width="10" customWidth="1"/>
  </cols>
  <sheetData>
    <row r="1" spans="1:4">
      <c r="A1" t="s">
        <v>759</v>
      </c>
    </row>
    <row r="3" spans="1:4">
      <c r="A3" t="s">
        <v>379</v>
      </c>
      <c r="B3" t="s">
        <v>423</v>
      </c>
      <c r="C3" t="s">
        <v>856</v>
      </c>
      <c r="D3" t="s">
        <v>762</v>
      </c>
    </row>
    <row r="4" spans="1:4">
      <c r="A4" s="970">
        <v>42219</v>
      </c>
      <c r="B4" t="s">
        <v>782</v>
      </c>
      <c r="C4" t="s">
        <v>857</v>
      </c>
      <c r="D4" t="s">
        <v>839</v>
      </c>
    </row>
    <row r="5" spans="1:4">
      <c r="A5" s="970">
        <v>42219</v>
      </c>
      <c r="B5" t="s">
        <v>782</v>
      </c>
      <c r="C5" t="s">
        <v>858</v>
      </c>
      <c r="D5" t="s">
        <v>499</v>
      </c>
    </row>
    <row r="6" spans="1:4">
      <c r="A6" s="970">
        <v>42219</v>
      </c>
      <c r="B6" t="s">
        <v>782</v>
      </c>
      <c r="C6" t="s">
        <v>158</v>
      </c>
      <c r="D6" t="s">
        <v>356</v>
      </c>
    </row>
    <row r="7" spans="1:4">
      <c r="A7" s="970">
        <v>42219</v>
      </c>
      <c r="B7" t="s">
        <v>782</v>
      </c>
      <c r="C7" t="s">
        <v>385</v>
      </c>
      <c r="D7" t="s">
        <v>859</v>
      </c>
    </row>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要領</vt:lpstr>
      <vt:lpstr>報告１</vt:lpstr>
      <vt:lpstr>報告２</vt:lpstr>
      <vt:lpstr xml:space="preserve">報告３ </vt:lpstr>
      <vt:lpstr>予備１</vt:lpstr>
      <vt:lpstr>保健所使用</vt:lpstr>
      <vt:lpstr>修正履歴</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渡邉＿健司</dc:creator>
  <cp:lastModifiedBy>三並＿理瑳子</cp:lastModifiedBy>
  <cp:lastPrinted>2015-08-14T05:18:39Z</cp:lastPrinted>
  <dcterms:created xsi:type="dcterms:W3CDTF">2000-08-28T07:43:58Z</dcterms:created>
  <dcterms:modified xsi:type="dcterms:W3CDTF">2018-06-15T01:20:56Z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2018-06-15T01:20:56Z</vt:filetime>
  </property>
</Properties>
</file>