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0" tabRatio="778"/>
  </bookViews>
  <sheets>
    <sheet name="ここに求人情報を入力してください" sheetId="21" r:id="rId1"/>
    <sheet name="求人票（自動入力）" sheetId="22" r:id="rId2"/>
    <sheet name="チェック" sheetId="24" state="hidden" r:id="rId3"/>
    <sheet name="リスト" sheetId="23" state="hidden" r:id="rId4"/>
  </sheets>
  <definedNames>
    <definedName name="_xlnm._FilterDatabase" localSheetId="0" hidden="1">ここに求人情報を入力してください!$A$25:$F$69</definedName>
    <definedName name="_xlnm.Print_Area" localSheetId="1">'求人票（自動入力）'!$A$1:$BL$90</definedName>
  </definedNames>
  <calcPr calcId="162913"/>
</workbook>
</file>

<file path=xl/calcChain.xml><?xml version="1.0" encoding="utf-8"?>
<calcChain xmlns="http://schemas.openxmlformats.org/spreadsheetml/2006/main">
  <c r="E44" i="21" l="1"/>
  <c r="E45" i="21"/>
  <c r="W25" i="22" l="1"/>
  <c r="AE24" i="22" l="1"/>
  <c r="E48" i="21"/>
  <c r="W31" i="22" l="1"/>
  <c r="G10" i="21" l="1"/>
  <c r="E49" i="21" s="1"/>
  <c r="H7" i="23"/>
  <c r="H6" i="23"/>
  <c r="H4" i="23"/>
  <c r="H5" i="23"/>
  <c r="H3" i="23"/>
  <c r="E10" i="21"/>
  <c r="E4" i="21"/>
  <c r="D6" i="24"/>
  <c r="E6" i="24"/>
  <c r="D7" i="24"/>
  <c r="E7" i="24" s="1"/>
  <c r="D8" i="24"/>
  <c r="E8" i="24"/>
  <c r="D9" i="24"/>
  <c r="E9" i="24"/>
  <c r="AD6" i="22" l="1"/>
  <c r="E27" i="21"/>
  <c r="E28" i="21"/>
  <c r="E79" i="21"/>
  <c r="E81" i="21"/>
  <c r="E82" i="21"/>
  <c r="E83" i="21"/>
  <c r="E78" i="21"/>
  <c r="E72" i="21"/>
  <c r="E74" i="21"/>
  <c r="E71" i="21"/>
  <c r="E47" i="21"/>
  <c r="E50" i="21"/>
  <c r="E51" i="21"/>
  <c r="E46" i="21"/>
  <c r="E31" i="21"/>
  <c r="E32" i="21"/>
  <c r="E33" i="21"/>
  <c r="E34" i="21"/>
  <c r="E35" i="21"/>
  <c r="E36" i="21"/>
  <c r="E37" i="21"/>
  <c r="E38" i="21"/>
  <c r="E40" i="21"/>
  <c r="E41" i="21"/>
  <c r="E42" i="21"/>
  <c r="E43" i="21"/>
  <c r="E26" i="21"/>
  <c r="E9" i="21"/>
  <c r="E11" i="21"/>
  <c r="E12" i="21"/>
  <c r="E13" i="21"/>
  <c r="E14" i="21"/>
  <c r="E16" i="21"/>
  <c r="E19" i="21"/>
  <c r="E22" i="21"/>
  <c r="E23" i="21"/>
  <c r="E5" i="21"/>
  <c r="E6" i="21"/>
  <c r="E7" i="21"/>
  <c r="D3" i="24" l="1"/>
  <c r="E3" i="24" s="1"/>
  <c r="AA14" i="22"/>
  <c r="W15" i="22"/>
  <c r="Q83" i="22" s="1"/>
  <c r="Y21" i="22"/>
  <c r="W21" i="22"/>
  <c r="AD21" i="22"/>
  <c r="G44" i="22"/>
  <c r="A44" i="22"/>
  <c r="G45" i="22"/>
  <c r="A45" i="22"/>
  <c r="A42" i="22"/>
  <c r="A43" i="22"/>
  <c r="AF12" i="22"/>
  <c r="W12" i="22"/>
  <c r="AF13" i="22"/>
  <c r="Y13" i="22"/>
  <c r="W13" i="22"/>
  <c r="W19" i="22"/>
  <c r="W20" i="22"/>
  <c r="W18" i="22"/>
  <c r="AH17" i="22"/>
  <c r="N87" i="22" s="1"/>
  <c r="AH16" i="22"/>
  <c r="AJ15" i="22"/>
  <c r="AC83" i="22" s="1"/>
  <c r="AJ25" i="22" l="1"/>
  <c r="AA25" i="22"/>
  <c r="AD36" i="22" l="1"/>
  <c r="N89" i="22" s="1"/>
  <c r="W35" i="22"/>
  <c r="W36" i="22"/>
  <c r="AS35" i="22"/>
  <c r="AS33" i="22"/>
  <c r="AS31" i="22"/>
  <c r="E86" i="21"/>
  <c r="E87" i="21"/>
  <c r="E85" i="21"/>
  <c r="BH28" i="22"/>
  <c r="AS29" i="22"/>
  <c r="BC27" i="22"/>
  <c r="AS27" i="22"/>
  <c r="AS22" i="22"/>
  <c r="AS18" i="22"/>
  <c r="AS21" i="22"/>
  <c r="AS17" i="22"/>
  <c r="AS13" i="22"/>
  <c r="AS11" i="22"/>
  <c r="AS8" i="22"/>
  <c r="AS6" i="22"/>
  <c r="Z40" i="22"/>
  <c r="AN39" i="22"/>
  <c r="AG39" i="22"/>
  <c r="Z39" i="22"/>
  <c r="AN38" i="22"/>
  <c r="AG38" i="22"/>
  <c r="Z38" i="22"/>
  <c r="AL37" i="22"/>
  <c r="W40" i="22"/>
  <c r="AK39" i="22"/>
  <c r="AD39" i="22"/>
  <c r="W39" i="22"/>
  <c r="AK38" i="22"/>
  <c r="AD38" i="22"/>
  <c r="W38" i="22"/>
  <c r="AA37" i="22"/>
  <c r="AH37" i="22"/>
  <c r="W37" i="22"/>
  <c r="W34" i="22"/>
  <c r="AH33" i="22"/>
  <c r="W33" i="22"/>
  <c r="AH32" i="22"/>
  <c r="W32" i="22"/>
  <c r="AH30" i="22"/>
  <c r="W30" i="22"/>
  <c r="AH31" i="22"/>
  <c r="AA29" i="22"/>
  <c r="AL28" i="22"/>
  <c r="AA28" i="22"/>
  <c r="AL27" i="22"/>
  <c r="AA27" i="22"/>
  <c r="W29" i="22"/>
  <c r="AH28" i="22"/>
  <c r="W28" i="22"/>
  <c r="AH27" i="22"/>
  <c r="W27" i="22"/>
  <c r="W26" i="22"/>
  <c r="W24" i="22"/>
  <c r="W23" i="22"/>
  <c r="W22" i="22"/>
  <c r="W17" i="22"/>
  <c r="W16" i="22"/>
  <c r="AC15" i="22"/>
  <c r="W83" i="22" s="1"/>
  <c r="AI83" i="22" s="1"/>
  <c r="W14" i="22"/>
  <c r="AH11" i="22"/>
  <c r="W11" i="22"/>
  <c r="AH10" i="22"/>
  <c r="W10" i="22"/>
  <c r="AH9" i="22"/>
  <c r="W9" i="22"/>
  <c r="AA7" i="22"/>
  <c r="R81" i="22" s="1"/>
  <c r="W8" i="22"/>
  <c r="AJ7" i="22"/>
  <c r="AB81" i="22" s="1"/>
  <c r="A14" i="22"/>
  <c r="W7" i="22"/>
  <c r="N81" i="22" s="1"/>
  <c r="W6" i="22"/>
  <c r="A34" i="22"/>
  <c r="A33" i="22"/>
  <c r="A32" i="22"/>
  <c r="L31" i="22"/>
  <c r="A31" i="22"/>
  <c r="A30" i="22"/>
  <c r="A29" i="22"/>
  <c r="A27" i="22"/>
  <c r="A28" i="22"/>
  <c r="A13" i="22"/>
  <c r="A11" i="22"/>
  <c r="A8" i="22"/>
  <c r="A6" i="22"/>
  <c r="K40" i="22" l="1"/>
  <c r="A40" i="22"/>
  <c r="A37" i="22"/>
  <c r="A26" i="22"/>
  <c r="A19" i="22"/>
  <c r="A17" i="22"/>
  <c r="A38" i="22"/>
  <c r="A7" i="22" l="1"/>
  <c r="I48" i="22" s="1"/>
  <c r="E29" i="21" l="1"/>
  <c r="E30" i="21"/>
  <c r="AS32" i="22" l="1"/>
  <c r="AS30" i="22"/>
  <c r="BC28" i="22"/>
  <c r="AM79" i="22"/>
  <c r="AS14" i="22"/>
  <c r="AS9" i="22"/>
  <c r="AS7" i="22"/>
  <c r="K41" i="22"/>
  <c r="A41" i="22"/>
  <c r="A35" i="22"/>
  <c r="N85" i="22"/>
  <c r="A20" i="22"/>
  <c r="A18" i="22"/>
  <c r="A9" i="22"/>
  <c r="N79" i="22" s="1"/>
  <c r="AS34" i="22" l="1"/>
  <c r="AS12" i="22" l="1"/>
  <c r="AS36" i="22"/>
  <c r="O12" i="22"/>
  <c r="H12" i="22"/>
  <c r="A12" i="22"/>
  <c r="AS28" i="22" l="1"/>
  <c r="E3" i="21"/>
  <c r="E2" i="21"/>
</calcChain>
</file>

<file path=xl/comments1.xml><?xml version="1.0" encoding="utf-8"?>
<comments xmlns="http://schemas.openxmlformats.org/spreadsheetml/2006/main">
  <authors>
    <author>作成者</author>
  </authors>
  <commentList>
    <comment ref="D3" authorId="0" shapeId="0">
      <text>
        <r>
          <rPr>
            <sz val="9"/>
            <color indexed="81"/>
            <rFont val="MS P ゴシック"/>
            <family val="3"/>
            <charset val="128"/>
          </rPr>
          <t>就業場所の住所を記載してください。会社所在地ではなく、実際に求職者が採用された際に働く場所です。</t>
        </r>
      </text>
    </comment>
    <comment ref="D9" authorId="0" shapeId="0">
      <text>
        <r>
          <rPr>
            <sz val="9"/>
            <color indexed="81"/>
            <rFont val="MS P ゴシック"/>
            <family val="3"/>
            <charset val="128"/>
          </rPr>
          <t>職種は端的に記載。「幹部候補」のように待遇を変えて他の募集と区別する場合は括弧書きしてください。</t>
        </r>
      </text>
    </comment>
    <comment ref="D10" authorId="0" shapeId="0">
      <text>
        <r>
          <rPr>
            <sz val="9"/>
            <color indexed="81"/>
            <rFont val="MS P ゴシック"/>
            <family val="3"/>
            <charset val="128"/>
          </rPr>
          <t>ドロップダウンで表示される4業種に該当しない場合は「上記以外の業種」を選択。最低賃金の確認にのみ使われ、求人票には表示されません。</t>
        </r>
      </text>
    </comment>
    <comment ref="D11" authorId="0" shapeId="0">
      <text>
        <r>
          <rPr>
            <sz val="9"/>
            <color indexed="81"/>
            <rFont val="MS P ゴシック"/>
            <family val="3"/>
            <charset val="128"/>
          </rPr>
          <t>実際に働く職場をPRする大切な項目です。業務内容が多岐にわたる場合も可能な限りここに書いてください。字数上限は概ね180字です。</t>
        </r>
      </text>
    </comment>
    <comment ref="D12" authorId="0" shapeId="0">
      <text>
        <r>
          <rPr>
            <sz val="9"/>
            <color indexed="81"/>
            <rFont val="MS P ゴシック"/>
            <family val="3"/>
            <charset val="128"/>
          </rPr>
          <t>「正社員」「契約社員」「パートタイム」のように記載してください。「フルタイム」という表示は正規雇用であるか否かが不明確なため避けてください。</t>
        </r>
      </text>
    </comment>
    <comment ref="D14" authorId="0" shapeId="0">
      <text>
        <r>
          <rPr>
            <sz val="9"/>
            <color indexed="81"/>
            <rFont val="MS P ゴシック"/>
            <family val="3"/>
            <charset val="128"/>
          </rPr>
          <t>雇用開始日を定めない場合は「随時」と記載してください。</t>
        </r>
      </text>
    </comment>
    <comment ref="D16" authorId="0" shapeId="0">
      <text>
        <r>
          <rPr>
            <sz val="9"/>
            <color indexed="81"/>
            <rFont val="MS P ゴシック"/>
            <family val="3"/>
            <charset val="128"/>
          </rPr>
          <t>ここでいう「短期雇用」とは「4か月以内の雇用期間」を指します。採用可能な期間及び時期を記載してください。</t>
        </r>
      </text>
    </comment>
    <comment ref="D20" authorId="0" shapeId="0">
      <text>
        <r>
          <rPr>
            <sz val="9"/>
            <color indexed="81"/>
            <rFont val="MS P ゴシック"/>
            <family val="3"/>
            <charset val="128"/>
          </rPr>
          <t>会話力ベースで書いてください。会話力よりも高い水準の読解力等を要するなどの場合（会計書類を英語で作成する必要がある、等）は、「その他必要若しくは歓迎する言語能力」欄に書いてください。この欄に既に他の言語を記載している場合は、「３　労働条件」の「その他」欄に記載してください。</t>
        </r>
      </text>
    </comment>
    <comment ref="D21" authorId="0" shapeId="0">
      <text>
        <r>
          <rPr>
            <sz val="9"/>
            <color indexed="81"/>
            <rFont val="MS P ゴシック"/>
            <family val="3"/>
            <charset val="128"/>
          </rPr>
          <t>歓迎する言語が複数あり書き切れない場合は「(仏)」「(独)」「(越)」のように表記してください。</t>
        </r>
      </text>
    </comment>
    <comment ref="D22" authorId="0" shapeId="0">
      <text>
        <r>
          <rPr>
            <sz val="9"/>
            <color indexed="81"/>
            <rFont val="MS P ゴシック"/>
            <family val="3"/>
            <charset val="128"/>
          </rPr>
          <t>年齢制限は「原則禁止」のため「なし」となるのが一般的ですが、省令により許容される要件を満たすことにより制限を付す場合は、制限する年齢を記載した上で制限理由を選択してください。なお、省令による要件を充足するか否かは個別に判断し、満たさない場合は受理できませんので御承知おきください。</t>
        </r>
      </text>
    </comment>
    <comment ref="D27" authorId="0" shapeId="0">
      <text>
        <r>
          <rPr>
            <sz val="9"/>
            <color indexed="81"/>
            <rFont val="MS P ゴシック"/>
            <family val="3"/>
            <charset val="128"/>
          </rPr>
          <t>必ず最新の最低賃金を確認してください。最低賃金を下回る求人は受理できません。日給や月給であっても、時給換算したときに最低賃金を下回る場合は受理できません。また、ここには固定残業代を含まないでください。</t>
        </r>
      </text>
    </comment>
    <comment ref="D38" authorId="0" shapeId="0">
      <text>
        <r>
          <rPr>
            <sz val="9"/>
            <color indexed="81"/>
            <rFont val="MS P ゴシック"/>
            <family val="3"/>
            <charset val="128"/>
          </rPr>
          <t>労働時間が6時間を超える場合は45分以上、8時間を超える場合は1時間以上の休憩時間が必要です。</t>
        </r>
      </text>
    </comment>
    <comment ref="D40" authorId="0" shapeId="0">
      <text>
        <r>
          <rPr>
            <sz val="9"/>
            <color indexed="81"/>
            <rFont val="MS P ゴシック"/>
            <family val="3"/>
            <charset val="128"/>
          </rPr>
          <t>日数を数値のみ記入。</t>
        </r>
      </text>
    </comment>
    <comment ref="D44" authorId="0" shapeId="0">
      <text>
        <r>
          <rPr>
            <sz val="9"/>
            <color indexed="81"/>
            <rFont val="MS P ゴシック"/>
            <family val="3"/>
            <charset val="128"/>
          </rPr>
          <t>数値のみ記入。</t>
        </r>
      </text>
    </comment>
    <comment ref="D45" authorId="0" shapeId="0">
      <text>
        <r>
          <rPr>
            <sz val="9"/>
            <color indexed="81"/>
            <rFont val="MS P ゴシック"/>
            <family val="3"/>
            <charset val="128"/>
          </rPr>
          <t>数値のみ記入。固定残業代は、そこに含まれる時間数を超える部分については別途支給する必要があり、求人票にも明記されます。また、固定残業代の時間当たりの単価は、法定外残業となった場合は必要な割増し賃金を加算した額以上のものでなければなりません。</t>
        </r>
      </text>
    </comment>
    <comment ref="D46" authorId="0" shapeId="0">
      <text>
        <r>
          <rPr>
            <sz val="9"/>
            <color indexed="81"/>
            <rFont val="MS P ゴシック"/>
            <family val="3"/>
            <charset val="128"/>
          </rPr>
          <t>試用期間を設けない場合は「なし」とのみ記載。</t>
        </r>
      </text>
    </comment>
    <comment ref="D48" authorId="0" shapeId="0">
      <text>
        <r>
          <rPr>
            <sz val="9"/>
            <color indexed="81"/>
            <rFont val="MS P ゴシック"/>
            <family val="3"/>
            <charset val="128"/>
          </rPr>
          <t>試用期間中であっても最低賃金を下回る賃金額設定はできません。</t>
        </r>
      </text>
    </comment>
    <comment ref="D50" authorId="0" shapeId="0">
      <text>
        <r>
          <rPr>
            <sz val="9"/>
            <color indexed="81"/>
            <rFont val="MS P ゴシック"/>
            <family val="3"/>
            <charset val="128"/>
          </rPr>
          <t>雇用保険は短期雇用の一部を除き「○」です。</t>
        </r>
      </text>
    </comment>
    <comment ref="D51" authorId="0" shapeId="0">
      <text>
        <r>
          <rPr>
            <sz val="9"/>
            <color indexed="81"/>
            <rFont val="MS P ゴシック"/>
            <family val="3"/>
            <charset val="128"/>
          </rPr>
          <t>労災保険は強制です。これが「○」にならないことはありません。万一、これを「○」にできない場合、求人票は受理できません。</t>
        </r>
      </text>
    </comment>
    <comment ref="D57" authorId="0" shapeId="0">
      <text>
        <r>
          <rPr>
            <sz val="9"/>
            <color indexed="81"/>
            <rFont val="MS P ゴシック"/>
            <family val="3"/>
            <charset val="128"/>
          </rPr>
          <t>送迎可能な場合、その範囲（e.g.ＸＸ駅、ＸＸ地区、等）を記載してください。</t>
        </r>
      </text>
    </comment>
    <comment ref="D58" authorId="0" shapeId="0">
      <text>
        <r>
          <rPr>
            <sz val="9"/>
            <color indexed="81"/>
            <rFont val="MS P ゴシック"/>
            <family val="3"/>
            <charset val="128"/>
          </rPr>
          <t>ここでいう「車の貸与」は、少なくとも通勤のために自宅と事業所を往復するための車両の貸与を指します。事業者の裁量で、通勤以外の用途も含めて利用可能とする場合も含みます。逆に、外勤など業務上の使用のために運転を命ずる場合は含みません。</t>
        </r>
      </text>
    </comment>
    <comment ref="D60" authorId="0" shapeId="0">
      <text>
        <r>
          <rPr>
            <b/>
            <sz val="9"/>
            <color indexed="81"/>
            <rFont val="MS P ゴシック"/>
            <family val="3"/>
            <charset val="128"/>
          </rPr>
          <t>作成者:</t>
        </r>
        <r>
          <rPr>
            <sz val="9"/>
            <color indexed="81"/>
            <rFont val="MS P ゴシック"/>
            <family val="3"/>
            <charset val="128"/>
          </rPr>
          <t xml:space="preserve">
社宅などが既に準備されている、または準備する場合は「○」、一切の準備がない場合は「×」、個別に相談して借り上げ社宅とする場合や勤務時間の条件により入居可否が変わる場合は「△」の上で「その他」欄に詳細を忌諱してください。</t>
        </r>
      </text>
    </comment>
    <comment ref="D69" authorId="0" shapeId="0">
      <text>
        <r>
          <rPr>
            <sz val="9"/>
            <color indexed="81"/>
            <rFont val="MS P ゴシック"/>
            <family val="3"/>
            <charset val="128"/>
          </rPr>
          <t>これまでの項目に記載できなかった内容はここにまとめてください。</t>
        </r>
      </text>
    </comment>
    <comment ref="D73" authorId="0" shapeId="0">
      <text>
        <r>
          <rPr>
            <sz val="9"/>
            <color indexed="81"/>
            <rFont val="MS P ゴシック"/>
            <family val="3"/>
            <charset val="128"/>
          </rPr>
          <t>年のみ記入してください。西暦/和暦等不問。</t>
        </r>
      </text>
    </comment>
    <comment ref="D79" authorId="0" shapeId="0">
      <text>
        <r>
          <rPr>
            <sz val="9"/>
            <color indexed="81"/>
            <rFont val="MS P ゴシック"/>
            <family val="3"/>
            <charset val="128"/>
          </rPr>
          <t>随時募集している場合は「随時」と記載してください。</t>
        </r>
      </text>
    </comment>
    <comment ref="D83" authorId="0" shapeId="0">
      <text>
        <r>
          <rPr>
            <sz val="9"/>
            <color indexed="81"/>
            <rFont val="MS P ゴシック"/>
            <family val="3"/>
            <charset val="128"/>
          </rPr>
          <t>個人情報の取り扱いは事業者ごとのポリシーによりますが、不採用とした場合は原則的に「選考後破棄」としてください。</t>
        </r>
      </text>
    </comment>
    <comment ref="D85" authorId="0" shapeId="0">
      <text>
        <r>
          <rPr>
            <sz val="9"/>
            <color indexed="81"/>
            <rFont val="MS P ゴシック"/>
            <family val="3"/>
            <charset val="128"/>
          </rPr>
          <t>応募があった場合は、直接ではなく当課から御連絡差し上げます。紹介料等は一切かかりませんが、マッチングプラン利用後のアフターフォローと事業の評価のために、面接までは当課が間に入ります。御承知おきください。</t>
        </r>
      </text>
    </comment>
  </commentList>
</comments>
</file>

<file path=xl/sharedStrings.xml><?xml version="1.0" encoding="utf-8"?>
<sst xmlns="http://schemas.openxmlformats.org/spreadsheetml/2006/main" count="186" uniqueCount="171">
  <si>
    <t>仕事の内容</t>
    <rPh sb="0" eb="2">
      <t>シゴト</t>
    </rPh>
    <rPh sb="3" eb="5">
      <t>ナイヨウ</t>
    </rPh>
    <phoneticPr fontId="1"/>
  </si>
  <si>
    <t>職種</t>
    <rPh sb="0" eb="2">
      <t>ショクシュ</t>
    </rPh>
    <phoneticPr fontId="1"/>
  </si>
  <si>
    <t>2 仕事の内容等</t>
    <rPh sb="2" eb="4">
      <t>シゴト</t>
    </rPh>
    <rPh sb="5" eb="7">
      <t>ナイヨウ</t>
    </rPh>
    <rPh sb="7" eb="8">
      <t>トウ</t>
    </rPh>
    <phoneticPr fontId="1"/>
  </si>
  <si>
    <t>3 労働条件等</t>
    <rPh sb="2" eb="4">
      <t>ロウドウ</t>
    </rPh>
    <rPh sb="4" eb="6">
      <t>ジョウケン</t>
    </rPh>
    <rPh sb="6" eb="7">
      <t>トウ</t>
    </rPh>
    <phoneticPr fontId="1"/>
  </si>
  <si>
    <t>賃金締切日</t>
    <rPh sb="0" eb="2">
      <t>チンギン</t>
    </rPh>
    <rPh sb="2" eb="5">
      <t>シメキリビ</t>
    </rPh>
    <phoneticPr fontId="1"/>
  </si>
  <si>
    <t>賃金支払日</t>
    <rPh sb="0" eb="2">
      <t>チンギン</t>
    </rPh>
    <rPh sb="2" eb="5">
      <t>シハライビ</t>
    </rPh>
    <phoneticPr fontId="1"/>
  </si>
  <si>
    <t>休日</t>
    <rPh sb="0" eb="2">
      <t>キュウジツ</t>
    </rPh>
    <phoneticPr fontId="1"/>
  </si>
  <si>
    <t>車の貸与</t>
    <rPh sb="0" eb="1">
      <t>クルマ</t>
    </rPh>
    <rPh sb="2" eb="4">
      <t>タイヨ</t>
    </rPh>
    <phoneticPr fontId="1"/>
  </si>
  <si>
    <t>会社名</t>
    <rPh sb="0" eb="3">
      <t>カイシャメイ</t>
    </rPh>
    <phoneticPr fontId="1"/>
  </si>
  <si>
    <t>特徴・社風</t>
    <rPh sb="0" eb="2">
      <t>トクチョウ</t>
    </rPh>
    <rPh sb="3" eb="5">
      <t>シャフウ</t>
    </rPh>
    <phoneticPr fontId="1"/>
  </si>
  <si>
    <t>5 選考等</t>
    <rPh sb="2" eb="4">
      <t>センコウ</t>
    </rPh>
    <rPh sb="4" eb="5">
      <t>トウ</t>
    </rPh>
    <phoneticPr fontId="1"/>
  </si>
  <si>
    <t>選考に関する連絡先</t>
    <rPh sb="0" eb="2">
      <t>センコウ</t>
    </rPh>
    <rPh sb="3" eb="4">
      <t>カン</t>
    </rPh>
    <rPh sb="6" eb="8">
      <t>レンラク</t>
    </rPh>
    <rPh sb="8" eb="9">
      <t>サキ</t>
    </rPh>
    <phoneticPr fontId="1"/>
  </si>
  <si>
    <t>備考</t>
    <rPh sb="0" eb="2">
      <t>ビコウ</t>
    </rPh>
    <phoneticPr fontId="1"/>
  </si>
  <si>
    <t>4 求人会社情報</t>
    <rPh sb="2" eb="4">
      <t>キュウジン</t>
    </rPh>
    <rPh sb="4" eb="6">
      <t>カイシャ</t>
    </rPh>
    <rPh sb="6" eb="8">
      <t>ジョウホウ</t>
    </rPh>
    <phoneticPr fontId="1"/>
  </si>
  <si>
    <t>1 求人事業所</t>
    <rPh sb="2" eb="4">
      <t>キュウジン</t>
    </rPh>
    <rPh sb="4" eb="7">
      <t>ジギョウショ</t>
    </rPh>
    <phoneticPr fontId="1"/>
  </si>
  <si>
    <t>部屋割り</t>
    <rPh sb="0" eb="3">
      <t>ヘヤワ</t>
    </rPh>
    <phoneticPr fontId="1"/>
  </si>
  <si>
    <t>風呂</t>
    <rPh sb="0" eb="2">
      <t>フロ</t>
    </rPh>
    <phoneticPr fontId="1"/>
  </si>
  <si>
    <t>洗濯機</t>
    <rPh sb="0" eb="3">
      <t>センタッキ</t>
    </rPh>
    <phoneticPr fontId="1"/>
  </si>
  <si>
    <t>冷蔵庫</t>
    <rPh sb="0" eb="3">
      <t>レイゾウコ</t>
    </rPh>
    <phoneticPr fontId="1"/>
  </si>
  <si>
    <t>掲載日</t>
    <phoneticPr fontId="1"/>
  </si>
  <si>
    <t>トイレ</t>
    <phoneticPr fontId="1"/>
  </si>
  <si>
    <t>キッチン</t>
    <phoneticPr fontId="1"/>
  </si>
  <si>
    <t>勤務地</t>
    <rPh sb="0" eb="3">
      <t>キンムチ</t>
    </rPh>
    <phoneticPr fontId="1"/>
  </si>
  <si>
    <t>開始</t>
    <rPh sb="0" eb="2">
      <t>カイシ</t>
    </rPh>
    <phoneticPr fontId="1"/>
  </si>
  <si>
    <t>終了</t>
    <rPh sb="0" eb="2">
      <t>シュウリョウ</t>
    </rPh>
    <phoneticPr fontId="1"/>
  </si>
  <si>
    <t>～</t>
    <phoneticPr fontId="1"/>
  </si>
  <si>
    <t>休憩</t>
    <rPh sb="0" eb="2">
      <t>キュウケイ</t>
    </rPh>
    <phoneticPr fontId="1"/>
  </si>
  <si>
    <t>実働</t>
    <rPh sb="0" eb="2">
      <t>ジツドウ</t>
    </rPh>
    <phoneticPr fontId="1"/>
  </si>
  <si>
    <t>事業所名</t>
    <rPh sb="0" eb="4">
      <t>ジギョウショメイ</t>
    </rPh>
    <phoneticPr fontId="1"/>
  </si>
  <si>
    <t>就業場所</t>
    <rPh sb="0" eb="4">
      <t>シュウギョウバショ</t>
    </rPh>
    <phoneticPr fontId="1"/>
  </si>
  <si>
    <t>最寄駅から就業場所までの交通手段</t>
    <rPh sb="0" eb="3">
      <t>モヨリエキ</t>
    </rPh>
    <rPh sb="5" eb="9">
      <t>シュウギョウバショ</t>
    </rPh>
    <rPh sb="12" eb="16">
      <t>コウツウシュダン</t>
    </rPh>
    <phoneticPr fontId="1"/>
  </si>
  <si>
    <t>最寄駅から就業場所までの移動時間</t>
    <rPh sb="0" eb="3">
      <t>モヨリエキ</t>
    </rPh>
    <rPh sb="5" eb="9">
      <t>シュウギョウバショ</t>
    </rPh>
    <rPh sb="12" eb="16">
      <t>イドウジカン</t>
    </rPh>
    <phoneticPr fontId="1"/>
  </si>
  <si>
    <t>事業所の従業員数</t>
    <rPh sb="0" eb="3">
      <t>ジギョウショ</t>
    </rPh>
    <rPh sb="4" eb="8">
      <t>ジュウギョウインスウ</t>
    </rPh>
    <phoneticPr fontId="1"/>
  </si>
  <si>
    <t>雇用形態</t>
    <rPh sb="0" eb="4">
      <t>コヨウケイタイ</t>
    </rPh>
    <phoneticPr fontId="1"/>
  </si>
  <si>
    <t>労働条件等</t>
    <rPh sb="0" eb="5">
      <t>ロウドウジョウケントウ</t>
    </rPh>
    <phoneticPr fontId="1"/>
  </si>
  <si>
    <t>雇用保険</t>
    <rPh sb="0" eb="4">
      <t>コヨウホケン</t>
    </rPh>
    <phoneticPr fontId="1"/>
  </si>
  <si>
    <t>健康保険</t>
    <rPh sb="0" eb="4">
      <t>ケンコウホケン</t>
    </rPh>
    <phoneticPr fontId="1"/>
  </si>
  <si>
    <t>賃金形態</t>
    <rPh sb="0" eb="4">
      <t>チンギンケイタイ</t>
    </rPh>
    <phoneticPr fontId="1"/>
  </si>
  <si>
    <t>自動車通勤の可否</t>
    <rPh sb="0" eb="3">
      <t>ジドウシャ</t>
    </rPh>
    <rPh sb="3" eb="5">
      <t>ツウキン</t>
    </rPh>
    <rPh sb="6" eb="8">
      <t>カヒ</t>
    </rPh>
    <phoneticPr fontId="1"/>
  </si>
  <si>
    <t>駐車場</t>
    <rPh sb="0" eb="3">
      <t>チュウシャジョウ</t>
    </rPh>
    <phoneticPr fontId="1"/>
  </si>
  <si>
    <t>Wi-Fi</t>
    <phoneticPr fontId="1"/>
  </si>
  <si>
    <t>その他</t>
    <rPh sb="2" eb="3">
      <t>タ</t>
    </rPh>
    <phoneticPr fontId="1"/>
  </si>
  <si>
    <t>求人会社情報</t>
    <rPh sb="0" eb="4">
      <t>キュウジンカイシャ</t>
    </rPh>
    <rPh sb="4" eb="6">
      <t>ジョウホウ</t>
    </rPh>
    <phoneticPr fontId="1"/>
  </si>
  <si>
    <t>会社所在地</t>
    <rPh sb="0" eb="5">
      <t>カイシャショザイチ</t>
    </rPh>
    <phoneticPr fontId="1"/>
  </si>
  <si>
    <t>創業年</t>
    <rPh sb="0" eb="3">
      <t>ソウギョウネン</t>
    </rPh>
    <phoneticPr fontId="1"/>
  </si>
  <si>
    <t>事業内容</t>
    <rPh sb="0" eb="4">
      <t>ジギョウナイヨウ</t>
    </rPh>
    <phoneticPr fontId="1"/>
  </si>
  <si>
    <t>選考等</t>
    <rPh sb="0" eb="3">
      <t>センコウトウ</t>
    </rPh>
    <phoneticPr fontId="1"/>
  </si>
  <si>
    <t>採用予定人数</t>
    <rPh sb="0" eb="6">
      <t>サイヨウヨテイニンズウ</t>
    </rPh>
    <phoneticPr fontId="1"/>
  </si>
  <si>
    <t>選考方法</t>
    <rPh sb="0" eb="4">
      <t>センコウホウホウ</t>
    </rPh>
    <phoneticPr fontId="1"/>
  </si>
  <si>
    <t>選考結果の通知方法</t>
    <rPh sb="0" eb="4">
      <t>センコウケッカ</t>
    </rPh>
    <rPh sb="5" eb="9">
      <t>ツウチホウホウ</t>
    </rPh>
    <phoneticPr fontId="1"/>
  </si>
  <si>
    <t>試用期間</t>
    <rPh sb="0" eb="4">
      <t>シヨウキカン</t>
    </rPh>
    <phoneticPr fontId="1"/>
  </si>
  <si>
    <t>入力欄</t>
    <rPh sb="0" eb="3">
      <t>ニュウリョクラン</t>
    </rPh>
    <phoneticPr fontId="1"/>
  </si>
  <si>
    <t>最寄り駅</t>
    <rPh sb="0" eb="2">
      <t>モヨ</t>
    </rPh>
    <rPh sb="3" eb="4">
      <t>エキ</t>
    </rPh>
    <phoneticPr fontId="1"/>
  </si>
  <si>
    <t>選考に関する連絡先（電話番号）</t>
    <rPh sb="0" eb="2">
      <t>センコウ</t>
    </rPh>
    <rPh sb="3" eb="4">
      <t>カン</t>
    </rPh>
    <rPh sb="6" eb="9">
      <t>レンラクサキ</t>
    </rPh>
    <rPh sb="10" eb="12">
      <t>デンワ</t>
    </rPh>
    <rPh sb="12" eb="14">
      <t>バンゴウ</t>
    </rPh>
    <phoneticPr fontId="1"/>
  </si>
  <si>
    <t>選考に関する連絡先（E-mail）</t>
    <rPh sb="0" eb="2">
      <t>センコウ</t>
    </rPh>
    <rPh sb="3" eb="4">
      <t>カン</t>
    </rPh>
    <rPh sb="6" eb="9">
      <t>レンラクサキ</t>
    </rPh>
    <phoneticPr fontId="1"/>
  </si>
  <si>
    <t>エラーチェック</t>
    <phoneticPr fontId="1"/>
  </si>
  <si>
    <t>から</t>
    <phoneticPr fontId="1"/>
  </si>
  <si>
    <t>※求人票には記載しません</t>
    <rPh sb="1" eb="4">
      <t>キュウジンヒョウ</t>
    </rPh>
    <rPh sb="6" eb="8">
      <t>キサイ</t>
    </rPh>
    <phoneticPr fontId="1"/>
  </si>
  <si>
    <t>選考に関する連絡先（担当者など）</t>
    <rPh sb="0" eb="2">
      <t>センコウ</t>
    </rPh>
    <rPh sb="3" eb="4">
      <t>カン</t>
    </rPh>
    <rPh sb="6" eb="9">
      <t>レンラクサキ</t>
    </rPh>
    <rPh sb="10" eb="13">
      <t>タントウシャ</t>
    </rPh>
    <phoneticPr fontId="1"/>
  </si>
  <si>
    <t>求人元データ</t>
    <rPh sb="0" eb="3">
      <t>キュウジンモト</t>
    </rPh>
    <phoneticPr fontId="1"/>
  </si>
  <si>
    <t>就業時間</t>
    <rPh sb="0" eb="4">
      <t>シュウギョウジカン</t>
    </rPh>
    <phoneticPr fontId="1"/>
  </si>
  <si>
    <t>短期</t>
    <rPh sb="0" eb="2">
      <t>タンキ</t>
    </rPh>
    <phoneticPr fontId="1"/>
  </si>
  <si>
    <t>住居の提供</t>
    <rPh sb="0" eb="2">
      <t>ジュウキョ</t>
    </rPh>
    <rPh sb="3" eb="5">
      <t>テイキョウ</t>
    </rPh>
    <phoneticPr fontId="1"/>
  </si>
  <si>
    <t>求人票</t>
    <rPh sb="0" eb="3">
      <t>キュウジンヒョウ</t>
    </rPh>
    <phoneticPr fontId="1"/>
  </si>
  <si>
    <t>No.</t>
    <phoneticPr fontId="1"/>
  </si>
  <si>
    <t>R05-J-XXX</t>
    <phoneticPr fontId="1"/>
  </si>
  <si>
    <t>180文字程度</t>
    <rPh sb="3" eb="7">
      <t>モジテイド</t>
    </rPh>
    <phoneticPr fontId="1"/>
  </si>
  <si>
    <t>必要な免許・資格</t>
    <rPh sb="3" eb="5">
      <t>メンキョ</t>
    </rPh>
    <rPh sb="6" eb="8">
      <t>シカク</t>
    </rPh>
    <phoneticPr fontId="1"/>
  </si>
  <si>
    <t>雇用期間</t>
    <rPh sb="0" eb="4">
      <t>コヨウキカン</t>
    </rPh>
    <phoneticPr fontId="1"/>
  </si>
  <si>
    <t>～</t>
    <phoneticPr fontId="1"/>
  </si>
  <si>
    <t>賃金支払日</t>
    <rPh sb="0" eb="2">
      <t>チンギン</t>
    </rPh>
    <rPh sb="2" eb="5">
      <t>シハライビ</t>
    </rPh>
    <phoneticPr fontId="1"/>
  </si>
  <si>
    <t>送迎</t>
    <rPh sb="0" eb="2">
      <t>ソウゲイ</t>
    </rPh>
    <phoneticPr fontId="1"/>
  </si>
  <si>
    <t>試用期間中の賃金</t>
    <rPh sb="0" eb="5">
      <t>シヨウキカンチュウ</t>
    </rPh>
    <rPh sb="6" eb="8">
      <t>チンギン</t>
    </rPh>
    <phoneticPr fontId="1"/>
  </si>
  <si>
    <t>労災保険</t>
    <rPh sb="0" eb="2">
      <t>ロウサイ</t>
    </rPh>
    <rPh sb="2" eb="4">
      <t>ホケン</t>
    </rPh>
    <phoneticPr fontId="1"/>
  </si>
  <si>
    <t>求人事業所</t>
    <rPh sb="0" eb="5">
      <t>キュウジンジギョウショ</t>
    </rPh>
    <phoneticPr fontId="1"/>
  </si>
  <si>
    <t>開始日</t>
    <rPh sb="0" eb="3">
      <t>カイシビ</t>
    </rPh>
    <phoneticPr fontId="1"/>
  </si>
  <si>
    <t>終了日</t>
    <rPh sb="0" eb="3">
      <t>シュウリョウビ</t>
    </rPh>
    <phoneticPr fontId="1"/>
  </si>
  <si>
    <t>短期雇用の可否</t>
    <rPh sb="0" eb="4">
      <t>タンキコヨウ</t>
    </rPh>
    <rPh sb="5" eb="7">
      <t>カヒ</t>
    </rPh>
    <phoneticPr fontId="1"/>
  </si>
  <si>
    <t>賃金</t>
    <rPh sb="0" eb="2">
      <t>チンギン</t>
    </rPh>
    <phoneticPr fontId="1"/>
  </si>
  <si>
    <t>賃金最低額</t>
    <rPh sb="0" eb="2">
      <t>チンギン</t>
    </rPh>
    <rPh sb="2" eb="5">
      <t>サイテイガク</t>
    </rPh>
    <phoneticPr fontId="1"/>
  </si>
  <si>
    <t>賃金最高額</t>
    <rPh sb="0" eb="2">
      <t>チンギン</t>
    </rPh>
    <rPh sb="2" eb="5">
      <t>サイコウガク</t>
    </rPh>
    <phoneticPr fontId="1"/>
  </si>
  <si>
    <t>賞与</t>
    <rPh sb="0" eb="2">
      <t>ショウヨ</t>
    </rPh>
    <phoneticPr fontId="1"/>
  </si>
  <si>
    <t>週所定労働日数</t>
    <rPh sb="0" eb="5">
      <t>シュウショテイロウドウ</t>
    </rPh>
    <rPh sb="5" eb="7">
      <t>ニッスウ</t>
    </rPh>
    <phoneticPr fontId="1"/>
  </si>
  <si>
    <t>最低額</t>
    <rPh sb="0" eb="3">
      <t>サイテイガク</t>
    </rPh>
    <phoneticPr fontId="1"/>
  </si>
  <si>
    <t>最高額</t>
    <rPh sb="0" eb="3">
      <t>サイコウガク</t>
    </rPh>
    <phoneticPr fontId="1"/>
  </si>
  <si>
    <t>加入保険</t>
    <rPh sb="0" eb="4">
      <t>カニュウホケン</t>
    </rPh>
    <phoneticPr fontId="1"/>
  </si>
  <si>
    <t>厚生年金</t>
    <rPh sb="0" eb="4">
      <t>コウセイネンキン</t>
    </rPh>
    <phoneticPr fontId="1"/>
  </si>
  <si>
    <t>家賃月額</t>
    <rPh sb="0" eb="2">
      <t>ヤチン</t>
    </rPh>
    <rPh sb="2" eb="4">
      <t>ゲツガク</t>
    </rPh>
    <phoneticPr fontId="1"/>
  </si>
  <si>
    <t>求人に関する特記事項</t>
    <rPh sb="0" eb="2">
      <t>キュウジン</t>
    </rPh>
    <rPh sb="3" eb="4">
      <t>カン</t>
    </rPh>
    <rPh sb="6" eb="10">
      <t>トッキジコウ</t>
    </rPh>
    <phoneticPr fontId="1"/>
  </si>
  <si>
    <t>募集期間</t>
    <rPh sb="0" eb="4">
      <t>ボシュウキカン</t>
    </rPh>
    <phoneticPr fontId="1"/>
  </si>
  <si>
    <t>応募書類の取り扱い</t>
    <rPh sb="0" eb="4">
      <t>オウボショルイ</t>
    </rPh>
    <rPh sb="5" eb="6">
      <t>ト</t>
    </rPh>
    <rPh sb="7" eb="8">
      <t>アツカ</t>
    </rPh>
    <phoneticPr fontId="1"/>
  </si>
  <si>
    <t>選考後破棄</t>
    <rPh sb="0" eb="3">
      <t>センコウゴ</t>
    </rPh>
    <rPh sb="3" eb="5">
      <t>ハキ</t>
    </rPh>
    <phoneticPr fontId="1"/>
  </si>
  <si>
    <t>入居可能住宅</t>
    <rPh sb="0" eb="6">
      <t>ニュウキョカノウジュウタク</t>
    </rPh>
    <phoneticPr fontId="1"/>
  </si>
  <si>
    <t>○</t>
  </si>
  <si>
    <t>必要な日本語能力</t>
    <rPh sb="0" eb="2">
      <t>ヒツヨウ</t>
    </rPh>
    <rPh sb="3" eb="6">
      <t>ニホンゴ</t>
    </rPh>
    <rPh sb="6" eb="8">
      <t>ノウリョク</t>
    </rPh>
    <phoneticPr fontId="1"/>
  </si>
  <si>
    <t>必要な英語能力</t>
    <rPh sb="0" eb="2">
      <t>ヒツヨウ</t>
    </rPh>
    <rPh sb="3" eb="5">
      <t>エイゴ</t>
    </rPh>
    <rPh sb="5" eb="7">
      <t>ノウリョク</t>
    </rPh>
    <phoneticPr fontId="1"/>
  </si>
  <si>
    <t>～</t>
    <phoneticPr fontId="1"/>
  </si>
  <si>
    <t>内、休憩時間（分）</t>
    <rPh sb="0" eb="1">
      <t>ウチ</t>
    </rPh>
    <rPh sb="2" eb="4">
      <t>キュウケイ</t>
    </rPh>
    <rPh sb="4" eb="6">
      <t>ジカン</t>
    </rPh>
    <rPh sb="7" eb="8">
      <t>フン</t>
    </rPh>
    <phoneticPr fontId="1"/>
  </si>
  <si>
    <t>時間外労働（ある場合、月平均時間）</t>
    <rPh sb="0" eb="5">
      <t>ジカンガイロウドウ</t>
    </rPh>
    <rPh sb="8" eb="10">
      <t>バアイ</t>
    </rPh>
    <rPh sb="11" eb="14">
      <t>ツキヘイキン</t>
    </rPh>
    <rPh sb="14" eb="16">
      <t>ジカン</t>
    </rPh>
    <phoneticPr fontId="1"/>
  </si>
  <si>
    <t>固定残業代に含まれる時間数</t>
    <rPh sb="0" eb="2">
      <t>コテイ</t>
    </rPh>
    <rPh sb="2" eb="5">
      <t>ザンギョウダイ</t>
    </rPh>
    <rPh sb="6" eb="7">
      <t>フク</t>
    </rPh>
    <rPh sb="10" eb="13">
      <t>ジカンスウ</t>
    </rPh>
    <phoneticPr fontId="1"/>
  </si>
  <si>
    <t>昇給（ありの場合、前年度実績）</t>
    <rPh sb="0" eb="2">
      <t>ショウキュウ</t>
    </rPh>
    <rPh sb="6" eb="8">
      <t>バアイ</t>
    </rPh>
    <rPh sb="9" eb="12">
      <t>ゼンネンド</t>
    </rPh>
    <rPh sb="12" eb="14">
      <t>ジッセキ</t>
    </rPh>
    <phoneticPr fontId="1"/>
  </si>
  <si>
    <t>ドレスコード/作業服等の貸与</t>
    <rPh sb="7" eb="11">
      <t>サギョウフクトウ</t>
    </rPh>
    <rPh sb="12" eb="14">
      <t>タイヨ</t>
    </rPh>
    <phoneticPr fontId="1"/>
  </si>
  <si>
    <t>通勤手当</t>
    <rPh sb="0" eb="2">
      <t>ツウキン</t>
    </rPh>
    <rPh sb="2" eb="4">
      <t>テアテ</t>
    </rPh>
    <phoneticPr fontId="1"/>
  </si>
  <si>
    <t>通勤手当額(/月,日)</t>
    <rPh sb="0" eb="4">
      <t>ツウキンテアテ</t>
    </rPh>
    <rPh sb="4" eb="5">
      <t>ガク</t>
    </rPh>
    <rPh sb="7" eb="8">
      <t>ツキ</t>
    </rPh>
    <rPh sb="9" eb="10">
      <t>ニチ</t>
    </rPh>
    <phoneticPr fontId="1"/>
  </si>
  <si>
    <t>その他手当等</t>
    <rPh sb="2" eb="3">
      <t>タ</t>
    </rPh>
    <rPh sb="3" eb="5">
      <t>テアテ</t>
    </rPh>
    <rPh sb="5" eb="6">
      <t>トウ</t>
    </rPh>
    <phoneticPr fontId="1"/>
  </si>
  <si>
    <t>年齢制限</t>
    <rPh sb="0" eb="2">
      <t>ネンレイ</t>
    </rPh>
    <rPh sb="2" eb="4">
      <t>セイゲン</t>
    </rPh>
    <phoneticPr fontId="1"/>
  </si>
  <si>
    <t>なし</t>
    <phoneticPr fontId="1"/>
  </si>
  <si>
    <t>年齢制限理由</t>
    <rPh sb="0" eb="2">
      <t>ネンレイ</t>
    </rPh>
    <rPh sb="2" eb="4">
      <t>セイゲン</t>
    </rPh>
    <rPh sb="4" eb="6">
      <t>リユウ</t>
    </rPh>
    <phoneticPr fontId="1"/>
  </si>
  <si>
    <t>省令1（定年を上限とするため）</t>
    <rPh sb="0" eb="2">
      <t>ショウレイ</t>
    </rPh>
    <rPh sb="4" eb="6">
      <t>テイネン</t>
    </rPh>
    <rPh sb="7" eb="9">
      <t>ジョウゲン</t>
    </rPh>
    <phoneticPr fontId="1"/>
  </si>
  <si>
    <t>省令3イ（長期キャリア形成のため）</t>
    <rPh sb="0" eb="2">
      <t>ショウレイ</t>
    </rPh>
    <rPh sb="5" eb="7">
      <t>チョウキ</t>
    </rPh>
    <rPh sb="11" eb="13">
      <t>ケイセイ</t>
    </rPh>
    <phoneticPr fontId="1"/>
  </si>
  <si>
    <t>省令3ロ（技能・ノウハウ継承のため）</t>
    <rPh sb="0" eb="2">
      <t>ショウレイ</t>
    </rPh>
    <rPh sb="5" eb="7">
      <t>ギノウ</t>
    </rPh>
    <rPh sb="12" eb="14">
      <t>ケイショウ</t>
    </rPh>
    <phoneticPr fontId="1"/>
  </si>
  <si>
    <t>省令2（法令の規定があるため）</t>
    <rPh sb="0" eb="2">
      <t>ショウレイ</t>
    </rPh>
    <rPh sb="4" eb="6">
      <t>ホウレイ</t>
    </rPh>
    <rPh sb="7" eb="9">
      <t>キテイ</t>
    </rPh>
    <phoneticPr fontId="1"/>
  </si>
  <si>
    <t>省令3ハ（芸能・芸術分野のため）</t>
    <rPh sb="0" eb="2">
      <t>ショウレイ</t>
    </rPh>
    <rPh sb="5" eb="7">
      <t>ゲイノウ</t>
    </rPh>
    <rPh sb="8" eb="10">
      <t>ゲイジュツ</t>
    </rPh>
    <rPh sb="10" eb="12">
      <t>ブンヤ</t>
    </rPh>
    <phoneticPr fontId="1"/>
  </si>
  <si>
    <t>省令3ニ（特定年齢層の雇用促進のため）</t>
    <rPh sb="0" eb="2">
      <t>ショウレイ</t>
    </rPh>
    <rPh sb="5" eb="7">
      <t>トクテイ</t>
    </rPh>
    <rPh sb="7" eb="10">
      <t>ネンレイソウ</t>
    </rPh>
    <rPh sb="11" eb="13">
      <t>コヨウ</t>
    </rPh>
    <rPh sb="13" eb="15">
      <t>ソクシン</t>
    </rPh>
    <phoneticPr fontId="1"/>
  </si>
  <si>
    <t>（制限理由）</t>
    <rPh sb="1" eb="3">
      <t>セイゲン</t>
    </rPh>
    <rPh sb="3" eb="5">
      <t>リユウ</t>
    </rPh>
    <phoneticPr fontId="1"/>
  </si>
  <si>
    <t>-</t>
  </si>
  <si>
    <t>-</t>
    <phoneticPr fontId="1"/>
  </si>
  <si>
    <t>固定時間外手当額</t>
    <rPh sb="0" eb="2">
      <t>コテイ</t>
    </rPh>
    <rPh sb="2" eb="5">
      <t>ジカンガイ</t>
    </rPh>
    <rPh sb="5" eb="7">
      <t>テアテ</t>
    </rPh>
    <rPh sb="7" eb="8">
      <t>ガク</t>
    </rPh>
    <phoneticPr fontId="1"/>
  </si>
  <si>
    <t>内、休憩時間（分）</t>
    <rPh sb="0" eb="1">
      <t>ウチ</t>
    </rPh>
    <rPh sb="2" eb="6">
      <t>キュウケイジカン</t>
    </rPh>
    <rPh sb="7" eb="8">
      <t>フン</t>
    </rPh>
    <phoneticPr fontId="1"/>
  </si>
  <si>
    <t>（他の勤務時間がある場合は選択し「その他」に記載）</t>
    <rPh sb="1" eb="2">
      <t>タ</t>
    </rPh>
    <rPh sb="3" eb="5">
      <t>キンム</t>
    </rPh>
    <rPh sb="5" eb="7">
      <t>ジカン</t>
    </rPh>
    <rPh sb="10" eb="12">
      <t>バアイ</t>
    </rPh>
    <rPh sb="13" eb="15">
      <t>センタク</t>
    </rPh>
    <rPh sb="19" eb="20">
      <t>タ</t>
    </rPh>
    <rPh sb="22" eb="24">
      <t>キサイ</t>
    </rPh>
    <phoneticPr fontId="1"/>
  </si>
  <si>
    <t>最低賃金</t>
    <rPh sb="0" eb="4">
      <t>サイテイチンギン</t>
    </rPh>
    <phoneticPr fontId="1"/>
  </si>
  <si>
    <t>時給</t>
    <rPh sb="0" eb="2">
      <t>ジキュウ</t>
    </rPh>
    <phoneticPr fontId="1"/>
  </si>
  <si>
    <t>日給換算</t>
    <rPh sb="0" eb="2">
      <t>ニッキュウ</t>
    </rPh>
    <rPh sb="2" eb="4">
      <t>カンサン</t>
    </rPh>
    <phoneticPr fontId="1"/>
  </si>
  <si>
    <t>月給換算</t>
    <rPh sb="0" eb="2">
      <t>ゲッキュウ</t>
    </rPh>
    <rPh sb="2" eb="4">
      <t>カンサン</t>
    </rPh>
    <phoneticPr fontId="1"/>
  </si>
  <si>
    <t>備考</t>
    <rPh sb="0" eb="2">
      <t>ビコウ</t>
    </rPh>
    <phoneticPr fontId="1"/>
  </si>
  <si>
    <t>ない場合は空欄。</t>
    <rPh sb="2" eb="4">
      <t>バアイ</t>
    </rPh>
    <rPh sb="5" eb="7">
      <t>クウラン</t>
    </rPh>
    <phoneticPr fontId="1"/>
  </si>
  <si>
    <t>固定残業代に包まれる時間数を超える場合は別途法定の時間外手当の支給が必要。</t>
    <rPh sb="0" eb="2">
      <t>コテイ</t>
    </rPh>
    <rPh sb="2" eb="5">
      <t>ザンギョウダイ</t>
    </rPh>
    <rPh sb="6" eb="7">
      <t>ツツ</t>
    </rPh>
    <rPh sb="10" eb="13">
      <t>ジカンスウ</t>
    </rPh>
    <rPh sb="14" eb="15">
      <t>コ</t>
    </rPh>
    <rPh sb="17" eb="19">
      <t>バアイ</t>
    </rPh>
    <rPh sb="20" eb="22">
      <t>ベット</t>
    </rPh>
    <rPh sb="22" eb="24">
      <t>ホウテイ</t>
    </rPh>
    <rPh sb="25" eb="28">
      <t>ジカンガイ</t>
    </rPh>
    <rPh sb="28" eb="30">
      <t>テアテ</t>
    </rPh>
    <rPh sb="31" eb="33">
      <t>シキュウ</t>
    </rPh>
    <rPh sb="34" eb="36">
      <t>ヒツヨウ</t>
    </rPh>
    <phoneticPr fontId="1"/>
  </si>
  <si>
    <t>時間外労働の有無に関わらず支払われる固定残業代</t>
    <rPh sb="18" eb="23">
      <t>コテイザンギョウダイ</t>
    </rPh>
    <phoneticPr fontId="1"/>
  </si>
  <si>
    <t>詳細は「その他」に記載。</t>
    <rPh sb="0" eb="2">
      <t>ショウサイ</t>
    </rPh>
    <rPh sb="6" eb="7">
      <t>タ</t>
    </rPh>
    <rPh sb="9" eb="11">
      <t>キサイ</t>
    </rPh>
    <phoneticPr fontId="1"/>
  </si>
  <si>
    <t>その他福利厚生</t>
    <rPh sb="2" eb="3">
      <t>タ</t>
    </rPh>
    <rPh sb="3" eb="5">
      <t>フクリ</t>
    </rPh>
    <rPh sb="5" eb="7">
      <t>コウセイ</t>
    </rPh>
    <phoneticPr fontId="1"/>
  </si>
  <si>
    <t>既に又は即時募集開始の場合は「随時」と記載。</t>
    <rPh sb="0" eb="1">
      <t>スデ</t>
    </rPh>
    <rPh sb="2" eb="3">
      <t>マタ</t>
    </rPh>
    <rPh sb="4" eb="6">
      <t>ソクジ</t>
    </rPh>
    <rPh sb="6" eb="8">
      <t>ボシュウ</t>
    </rPh>
    <rPh sb="8" eb="10">
      <t>カイシ</t>
    </rPh>
    <rPh sb="11" eb="13">
      <t>バアイ</t>
    </rPh>
    <rPh sb="15" eb="17">
      <t>ズイジ</t>
    </rPh>
    <rPh sb="19" eb="21">
      <t>キサイ</t>
    </rPh>
    <phoneticPr fontId="1"/>
  </si>
  <si>
    <t>雇用形態が正社員の場合は、正社員登用は「-」表示。</t>
    <phoneticPr fontId="1"/>
  </si>
  <si>
    <t>24時間表示による。日付を跨ぐ場合も数値のみ入力。</t>
    <rPh sb="2" eb="4">
      <t>ジカン</t>
    </rPh>
    <rPh sb="4" eb="6">
      <t>ヒョウジ</t>
    </rPh>
    <rPh sb="10" eb="12">
      <t>ヒヅケ</t>
    </rPh>
    <rPh sb="13" eb="14">
      <t>マタ</t>
    </rPh>
    <rPh sb="15" eb="17">
      <t>バアイ</t>
    </rPh>
    <rPh sb="18" eb="20">
      <t>スウチ</t>
    </rPh>
    <rPh sb="22" eb="24">
      <t>ニュウリョク</t>
    </rPh>
    <phoneticPr fontId="1"/>
  </si>
  <si>
    <t>令和4年10月発効の北海道内の最低賃金は時給920円。</t>
    <rPh sb="0" eb="2">
      <t>レイワ</t>
    </rPh>
    <rPh sb="3" eb="4">
      <t>ネン</t>
    </rPh>
    <rPh sb="6" eb="7">
      <t>ガツ</t>
    </rPh>
    <rPh sb="7" eb="9">
      <t>ハッコウ</t>
    </rPh>
    <rPh sb="10" eb="13">
      <t>ホッカイドウ</t>
    </rPh>
    <rPh sb="13" eb="14">
      <t>ナイ</t>
    </rPh>
    <rPh sb="15" eb="17">
      <t>サイテイ</t>
    </rPh>
    <rPh sb="17" eb="19">
      <t>チンギン</t>
    </rPh>
    <rPh sb="20" eb="22">
      <t>ジキュウ</t>
    </rPh>
    <rPh sb="25" eb="26">
      <t>エン</t>
    </rPh>
    <phoneticPr fontId="1"/>
  </si>
  <si>
    <t>ここに写真を貼り付けてください。複数枚でもOK</t>
    <rPh sb="3" eb="5">
      <t>シャシン</t>
    </rPh>
    <rPh sb="6" eb="7">
      <t>ハ</t>
    </rPh>
    <rPh sb="8" eb="9">
      <t>ツ</t>
    </rPh>
    <rPh sb="16" eb="19">
      <t>フクスウマイ</t>
    </rPh>
    <phoneticPr fontId="1"/>
  </si>
  <si>
    <t>徒歩の場合、道のりを80mで除した数（端数切上）を記入。(徒歩は毎分80mで計算)</t>
    <rPh sb="0" eb="2">
      <t>トホ</t>
    </rPh>
    <rPh sb="3" eb="5">
      <t>バアイ</t>
    </rPh>
    <rPh sb="6" eb="7">
      <t>ミチ</t>
    </rPh>
    <rPh sb="14" eb="15">
      <t>ジョ</t>
    </rPh>
    <rPh sb="17" eb="18">
      <t>カズ</t>
    </rPh>
    <rPh sb="19" eb="21">
      <t>ハスウ</t>
    </rPh>
    <rPh sb="21" eb="23">
      <t>キリアゲ</t>
    </rPh>
    <rPh sb="25" eb="27">
      <t>キニュウ</t>
    </rPh>
    <rPh sb="29" eb="31">
      <t>トホ</t>
    </rPh>
    <rPh sb="32" eb="34">
      <t>マイフン</t>
    </rPh>
    <rPh sb="38" eb="40">
      <t>ケイサン</t>
    </rPh>
    <phoneticPr fontId="1"/>
  </si>
  <si>
    <t>短期雇用：4か月以内の雇用</t>
    <rPh sb="0" eb="2">
      <t>タンキ</t>
    </rPh>
    <rPh sb="2" eb="4">
      <t>コヨウ</t>
    </rPh>
    <rPh sb="7" eb="8">
      <t>ゲツ</t>
    </rPh>
    <rPh sb="8" eb="10">
      <t>イナイ</t>
    </rPh>
    <rPh sb="11" eb="13">
      <t>コヨウ</t>
    </rPh>
    <phoneticPr fontId="1"/>
  </si>
  <si>
    <t>付す場合は数値入力の上で制限理由を選択。（別途審査）</t>
    <rPh sb="0" eb="1">
      <t>フ</t>
    </rPh>
    <rPh sb="2" eb="4">
      <t>バアイ</t>
    </rPh>
    <rPh sb="5" eb="7">
      <t>スウチ</t>
    </rPh>
    <rPh sb="7" eb="9">
      <t>ニュウリョク</t>
    </rPh>
    <rPh sb="10" eb="11">
      <t>ウエ</t>
    </rPh>
    <rPh sb="12" eb="14">
      <t>セイゲン</t>
    </rPh>
    <rPh sb="14" eb="16">
      <t>リユウ</t>
    </rPh>
    <rPh sb="17" eb="19">
      <t>センタク</t>
    </rPh>
    <rPh sb="21" eb="23">
      <t>ベット</t>
    </rPh>
    <rPh sb="23" eb="25">
      <t>シンサ</t>
    </rPh>
    <phoneticPr fontId="1"/>
  </si>
  <si>
    <t>労災保険「○」は絶対条件。</t>
    <rPh sb="0" eb="2">
      <t>ロウサイ</t>
    </rPh>
    <rPh sb="2" eb="4">
      <t>ホケン</t>
    </rPh>
    <rPh sb="8" eb="10">
      <t>ゼッタイ</t>
    </rPh>
    <rPh sb="10" eb="12">
      <t>ジョウケン</t>
    </rPh>
    <phoneticPr fontId="1"/>
  </si>
  <si>
    <t>雇用保険は基本的に「○」。</t>
    <rPh sb="0" eb="2">
      <t>コヨウ</t>
    </rPh>
    <rPh sb="2" eb="4">
      <t>ホケン</t>
    </rPh>
    <rPh sb="5" eb="8">
      <t>キホンテキ</t>
    </rPh>
    <phoneticPr fontId="1"/>
  </si>
  <si>
    <t>通勤に必要な車両貸与可否</t>
    <rPh sb="0" eb="2">
      <t>ツウキン</t>
    </rPh>
    <rPh sb="3" eb="5">
      <t>ヒツヨウ</t>
    </rPh>
    <rPh sb="6" eb="8">
      <t>シャリョウ</t>
    </rPh>
    <rPh sb="8" eb="10">
      <t>タイヨ</t>
    </rPh>
    <rPh sb="10" eb="12">
      <t>カヒ</t>
    </rPh>
    <phoneticPr fontId="1"/>
  </si>
  <si>
    <t>ない場合は「なし」</t>
    <rPh sb="2" eb="4">
      <t>バアイ</t>
    </rPh>
    <phoneticPr fontId="1"/>
  </si>
  <si>
    <t>個人情報の扱いについてです</t>
    <rPh sb="0" eb="2">
      <t>コジン</t>
    </rPh>
    <rPh sb="2" eb="4">
      <t>ジョウホウ</t>
    </rPh>
    <rPh sb="5" eb="6">
      <t>アツカ</t>
    </rPh>
    <phoneticPr fontId="1"/>
  </si>
  <si>
    <t>求人事業所と同じであっても要入力。</t>
    <rPh sb="0" eb="2">
      <t>キュウジン</t>
    </rPh>
    <rPh sb="2" eb="5">
      <t>ジギョウショ</t>
    </rPh>
    <rPh sb="6" eb="7">
      <t>オナ</t>
    </rPh>
    <rPh sb="13" eb="14">
      <t>ヨウ</t>
    </rPh>
    <rPh sb="14" eb="16">
      <t>ニュウリョク</t>
    </rPh>
    <phoneticPr fontId="1"/>
  </si>
  <si>
    <t>年のみ入力。</t>
    <rPh sb="0" eb="1">
      <t>トシ</t>
    </rPh>
    <rPh sb="3" eb="5">
      <t>ニュウリョク</t>
    </rPh>
    <phoneticPr fontId="1"/>
  </si>
  <si>
    <t>80字程度</t>
    <rPh sb="2" eb="3">
      <t>ジ</t>
    </rPh>
    <rPh sb="3" eb="5">
      <t>テイド</t>
    </rPh>
    <phoneticPr fontId="1"/>
  </si>
  <si>
    <t>80字程度</t>
    <rPh sb="2" eb="3">
      <t>ジ</t>
    </rPh>
    <rPh sb="3" eb="5">
      <t>テイド</t>
    </rPh>
    <phoneticPr fontId="1"/>
  </si>
  <si>
    <t>休日等</t>
    <rPh sb="0" eb="2">
      <t>キュウジツ</t>
    </rPh>
    <rPh sb="2" eb="3">
      <t>トウ</t>
    </rPh>
    <phoneticPr fontId="1"/>
  </si>
  <si>
    <t>（参考値）</t>
    <rPh sb="1" eb="4">
      <t>サンコウチ</t>
    </rPh>
    <phoneticPr fontId="1"/>
  </si>
  <si>
    <t>（絶対）</t>
    <rPh sb="1" eb="3">
      <t>ゼッタイ</t>
    </rPh>
    <phoneticPr fontId="1"/>
  </si>
  <si>
    <t>鉄鋼</t>
    <rPh sb="0" eb="2">
      <t>テッコウ</t>
    </rPh>
    <phoneticPr fontId="1"/>
  </si>
  <si>
    <t>電子製造</t>
    <rPh sb="0" eb="2">
      <t>デンシ</t>
    </rPh>
    <rPh sb="2" eb="4">
      <t>セイゾウ</t>
    </rPh>
    <phoneticPr fontId="1"/>
  </si>
  <si>
    <t>牛乳</t>
    <rPh sb="0" eb="2">
      <t>ギュウニュウ</t>
    </rPh>
    <phoneticPr fontId="1"/>
  </si>
  <si>
    <t>船舶</t>
    <rPh sb="0" eb="2">
      <t>センパク</t>
    </rPh>
    <phoneticPr fontId="1"/>
  </si>
  <si>
    <t>発効日</t>
    <rPh sb="0" eb="3">
      <t>ハッコウビ</t>
    </rPh>
    <phoneticPr fontId="1"/>
  </si>
  <si>
    <t>（特定）</t>
    <rPh sb="1" eb="3">
      <t>トクテイ</t>
    </rPh>
    <phoneticPr fontId="1"/>
  </si>
  <si>
    <t>（一般）</t>
    <rPh sb="1" eb="3">
      <t>イッパン</t>
    </rPh>
    <phoneticPr fontId="1"/>
  </si>
  <si>
    <t>必要な経験・技能等</t>
    <phoneticPr fontId="1"/>
  </si>
  <si>
    <t>業種</t>
    <rPh sb="0" eb="2">
      <t>ギョウシュ</t>
    </rPh>
    <phoneticPr fontId="1"/>
  </si>
  <si>
    <t>鉄鋼業</t>
    <rPh sb="0" eb="3">
      <t>テッコウギョウ</t>
    </rPh>
    <phoneticPr fontId="1"/>
  </si>
  <si>
    <t>電子部品・デバイス・電子回路、電気機械器具、情報通信機械器具製造業</t>
    <rPh sb="0" eb="2">
      <t>デンシ</t>
    </rPh>
    <rPh sb="2" eb="4">
      <t>ブヒン</t>
    </rPh>
    <rPh sb="10" eb="12">
      <t>デンシ</t>
    </rPh>
    <rPh sb="12" eb="14">
      <t>カイロ</t>
    </rPh>
    <rPh sb="15" eb="17">
      <t>デンキ</t>
    </rPh>
    <rPh sb="17" eb="19">
      <t>キカイ</t>
    </rPh>
    <rPh sb="19" eb="21">
      <t>キグ</t>
    </rPh>
    <rPh sb="22" eb="26">
      <t>ジョウホウツウシン</t>
    </rPh>
    <rPh sb="26" eb="28">
      <t>キカイ</t>
    </rPh>
    <rPh sb="28" eb="30">
      <t>キグ</t>
    </rPh>
    <rPh sb="30" eb="33">
      <t>セイゾウギョウ</t>
    </rPh>
    <phoneticPr fontId="1"/>
  </si>
  <si>
    <t>処理牛乳・乳飲料、乳製品、糖類製造業</t>
    <rPh sb="0" eb="2">
      <t>ショリ</t>
    </rPh>
    <rPh sb="2" eb="4">
      <t>ギュウニュウ</t>
    </rPh>
    <rPh sb="5" eb="8">
      <t>ニュウインリョウ</t>
    </rPh>
    <rPh sb="9" eb="12">
      <t>ニュウセイヒン</t>
    </rPh>
    <rPh sb="10" eb="12">
      <t>セイヒン</t>
    </rPh>
    <rPh sb="13" eb="15">
      <t>トウルイ</t>
    </rPh>
    <rPh sb="15" eb="18">
      <t>セイゾウギョウ</t>
    </rPh>
    <phoneticPr fontId="1"/>
  </si>
  <si>
    <t>船舶製造業・修理業、船体ブロック製造業</t>
    <rPh sb="0" eb="2">
      <t>センパク</t>
    </rPh>
    <rPh sb="2" eb="5">
      <t>セイゾウギョウ</t>
    </rPh>
    <rPh sb="6" eb="9">
      <t>シュウリギョウ</t>
    </rPh>
    <rPh sb="10" eb="12">
      <t>センタイ</t>
    </rPh>
    <rPh sb="16" eb="19">
      <t>セイゾウギョウ</t>
    </rPh>
    <phoneticPr fontId="1"/>
  </si>
  <si>
    <t>上記以外の業種</t>
    <rPh sb="0" eb="2">
      <t>ジョウキ</t>
    </rPh>
    <rPh sb="2" eb="4">
      <t>イガイ</t>
    </rPh>
    <rPh sb="5" eb="7">
      <t>ギョウシュ</t>
    </rPh>
    <phoneticPr fontId="1"/>
  </si>
  <si>
    <t>リストから選択。</t>
    <rPh sb="5" eb="7">
      <t>センタク</t>
    </rPh>
    <phoneticPr fontId="1"/>
  </si>
  <si>
    <t>最低賃金</t>
    <rPh sb="0" eb="4">
      <t>サイテイチンギン</t>
    </rPh>
    <phoneticPr fontId="1"/>
  </si>
  <si>
    <t>その他必要若しくは歓迎する言語能力</t>
    <rPh sb="2" eb="3">
      <t>タ</t>
    </rPh>
    <rPh sb="3" eb="5">
      <t>ヒツヨウ</t>
    </rPh>
    <rPh sb="5" eb="6">
      <t>モ</t>
    </rPh>
    <rPh sb="9" eb="11">
      <t>カンゲイ</t>
    </rPh>
    <rPh sb="13" eb="15">
      <t>ゲンゴ</t>
    </rPh>
    <rPh sb="15" eb="17">
      <t>ノウリョク</t>
    </rPh>
    <phoneticPr fontId="1"/>
  </si>
  <si>
    <t>正社員登用（ありの場合、前年度実績）</t>
    <rPh sb="0" eb="5">
      <t>セイシャイントウヨウ</t>
    </rPh>
    <rPh sb="9" eb="11">
      <t>バアイ</t>
    </rPh>
    <rPh sb="12" eb="15">
      <t>ゼンネンド</t>
    </rPh>
    <rPh sb="15" eb="17">
      <t>ジッセキ</t>
    </rPh>
    <phoneticPr fontId="1"/>
  </si>
  <si>
    <t>最終更新</t>
    <rPh sb="0" eb="2">
      <t>サイシュウ</t>
    </rPh>
    <rPh sb="2" eb="4">
      <t>コウシン</t>
    </rPh>
    <phoneticPr fontId="1"/>
  </si>
  <si>
    <t>ドロップダウンリストから「共有」か「専用」か「なし」を選択。</t>
    <rPh sb="13" eb="15">
      <t>キョウユウ</t>
    </rPh>
    <rPh sb="18" eb="20">
      <t>センヨウ</t>
    </rPh>
    <rPh sb="27" eb="29">
      <t>センタク</t>
    </rPh>
    <phoneticPr fontId="1"/>
  </si>
  <si>
    <r>
      <t xml:space="preserve">しりべし「まち・ひと・しごと」マッチングプラン無料職業紹介所までお問い合わせください。
0136-23-1362
</t>
    </r>
    <r>
      <rPr>
        <sz val="8.5"/>
        <rFont val="BIZ UDPゴシック"/>
        <family val="3"/>
        <charset val="128"/>
      </rPr>
      <t>shiribeshi.ciltmatching@pref.hokkaido.lg.jp</t>
    </r>
    <rPh sb="23" eb="29">
      <t>ムリョウショクギョウショウカイ</t>
    </rPh>
    <rPh sb="29" eb="30">
      <t>ショ</t>
    </rPh>
    <rPh sb="33" eb="34">
      <t>ト</t>
    </rPh>
    <rPh sb="35" eb="3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</si>
</sst>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h:mm;@"/>
    <numFmt numFmtId="178" formatCode="[h]:mm"/>
    <numFmt numFmtId="179" formatCode="&quot;¥&quot;#,##0_);[Red]\(&quot;¥&quot;#,##0\)"/>
    <numFmt numFmtId="180" formatCode="#&quot;人&quot;"/>
    <numFmt numFmtId="181" formatCode="#&quot;分&quot;"/>
    <numFmt numFmtId="182" formatCode="m&quot;月&quot;d&quot;日&quot;;@"/>
    <numFmt numFmtId="183" formatCode="&quot;月&quot;0&quot;時間を超える部分は追加で支給&quot;"/>
    <numFmt numFmtId="184" formatCode="0&quot;分&quot;"/>
    <numFmt numFmtId="185" formatCode="[$-411]ggge&quot;年&quot;m&quot;月&quot;d&quot;日&quot;;@"/>
    <numFmt numFmtId="186" formatCode="#&quot;日&quot;"/>
    <numFmt numFmtId="188" formatCode="[$-411]ge\.m\.d;@"/>
  </numFmts>
  <fonts count="2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9"/>
      <color theme="1"/>
      <name val="BIZ UDPゴシック"/>
      <family val="3"/>
      <charset val="128"/>
    </font>
    <font>
      <sz val="8"/>
      <color theme="1"/>
      <name val="BIZ UDPゴシック"/>
      <family val="3"/>
      <charset val="128"/>
    </font>
    <font>
      <sz val="9"/>
      <color theme="0"/>
      <name val="BIZ UDPゴシック"/>
      <family val="3"/>
      <charset val="128"/>
    </font>
    <font>
      <sz val="18"/>
      <color theme="1"/>
      <name val="BIZ UDPゴシック"/>
      <family val="3"/>
      <charset val="128"/>
    </font>
    <font>
      <sz val="9"/>
      <name val="BIZ UDPゴシック"/>
      <family val="3"/>
      <charset val="128"/>
    </font>
    <font>
      <sz val="8"/>
      <name val="BIZ UDPゴシック"/>
      <family val="3"/>
      <charset val="128"/>
    </font>
    <font>
      <sz val="8"/>
      <color rgb="FFFF0000"/>
      <name val="BIZ UDPゴシック"/>
      <family val="3"/>
      <charset val="128"/>
    </font>
    <font>
      <sz val="28"/>
      <color theme="1"/>
      <name val="BIZ UDPゴシック"/>
      <family val="3"/>
      <charset val="128"/>
    </font>
    <font>
      <sz val="11"/>
      <color theme="1"/>
      <name val="ＭＳ Ｐゴシック"/>
      <family val="3"/>
      <charset val="128"/>
      <scheme val="minor"/>
    </font>
    <font>
      <b/>
      <sz val="9"/>
      <color rgb="FFFF0000"/>
      <name val="BIZ UDPゴシック"/>
      <family val="3"/>
      <charset val="128"/>
    </font>
    <font>
      <b/>
      <sz val="11"/>
      <color theme="1"/>
      <name val="ＭＳ Ｐゴシック"/>
      <family val="3"/>
      <charset val="128"/>
      <scheme val="minor"/>
    </font>
    <font>
      <b/>
      <sz val="11"/>
      <color theme="0"/>
      <name val="ＭＳ Ｐゴシック"/>
      <family val="3"/>
      <charset val="128"/>
      <scheme val="minor"/>
    </font>
    <font>
      <sz val="11"/>
      <color theme="0"/>
      <name val="ＭＳ Ｐゴシック"/>
      <family val="2"/>
      <scheme val="minor"/>
    </font>
    <font>
      <sz val="9"/>
      <color indexed="81"/>
      <name val="MS P ゴシック"/>
      <family val="3"/>
      <charset val="128"/>
    </font>
    <font>
      <b/>
      <sz val="9"/>
      <color indexed="81"/>
      <name val="MS P ゴシック"/>
      <family val="3"/>
      <charset val="128"/>
    </font>
    <font>
      <sz val="6.5"/>
      <color theme="1"/>
      <name val="BIZ UDPゴシック"/>
      <family val="3"/>
      <charset val="128"/>
    </font>
    <font>
      <sz val="8.5"/>
      <name val="BIZ UDP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8" tint="0.79998168889431442"/>
        <bgColor indexed="64"/>
      </patternFill>
    </fill>
  </fills>
  <borders count="47">
    <border>
      <left/>
      <right/>
      <top/>
      <bottom/>
      <diagonal/>
    </border>
    <border>
      <left/>
      <right/>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diagonal/>
    </border>
    <border>
      <left style="hair">
        <color auto="1"/>
      </left>
      <right/>
      <top/>
      <bottom/>
      <diagonal/>
    </border>
    <border>
      <left style="hair">
        <color auto="1"/>
      </left>
      <right/>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s>
  <cellStyleXfs count="2">
    <xf numFmtId="0" fontId="0" fillId="0" borderId="0"/>
    <xf numFmtId="38" fontId="2" fillId="0" borderId="0" applyFont="0" applyFill="0" applyBorder="0" applyAlignment="0" applyProtection="0">
      <alignment vertical="center"/>
    </xf>
  </cellStyleXfs>
  <cellXfs count="317">
    <xf numFmtId="0" fontId="0" fillId="0" borderId="0" xfId="0"/>
    <xf numFmtId="0" fontId="0" fillId="0" borderId="0" xfId="0" applyAlignment="1">
      <alignment horizontal="left" vertical="top"/>
    </xf>
    <xf numFmtId="0" fontId="0" fillId="0" borderId="26" xfId="0" applyBorder="1" applyAlignment="1">
      <alignment horizontal="left" vertical="top"/>
    </xf>
    <xf numFmtId="0" fontId="3" fillId="4" borderId="0" xfId="0" applyFont="1" applyFill="1" applyAlignment="1">
      <alignment horizontal="left" vertical="top"/>
    </xf>
    <xf numFmtId="0" fontId="4" fillId="0" borderId="0" xfId="0" applyFont="1" applyBorder="1" applyAlignment="1">
      <alignment vertical="top"/>
    </xf>
    <xf numFmtId="0" fontId="4" fillId="0" borderId="0" xfId="0" applyFont="1" applyFill="1" applyBorder="1" applyAlignment="1">
      <alignment vertical="top"/>
    </xf>
    <xf numFmtId="0" fontId="5" fillId="0" borderId="0" xfId="0" applyFont="1" applyBorder="1" applyAlignment="1">
      <alignment vertical="top"/>
    </xf>
    <xf numFmtId="0" fontId="4" fillId="0" borderId="0" xfId="0" applyFont="1" applyAlignment="1">
      <alignment vertical="center"/>
    </xf>
    <xf numFmtId="0" fontId="5" fillId="0" borderId="0" xfId="0" applyFont="1" applyAlignment="1">
      <alignment vertical="top"/>
    </xf>
    <xf numFmtId="0" fontId="4" fillId="0" borderId="0" xfId="0" applyFont="1" applyBorder="1" applyAlignment="1">
      <alignment horizontal="center" vertical="top"/>
    </xf>
    <xf numFmtId="0" fontId="4" fillId="0" borderId="0" xfId="0" applyFont="1" applyAlignment="1">
      <alignment vertical="top"/>
    </xf>
    <xf numFmtId="0" fontId="4" fillId="0" borderId="0" xfId="0" applyFont="1" applyFill="1" applyAlignment="1">
      <alignment vertical="top"/>
    </xf>
    <xf numFmtId="0" fontId="4" fillId="0" borderId="0" xfId="0" applyNumberFormat="1" applyFont="1" applyFill="1" applyAlignment="1" applyProtection="1">
      <alignment vertical="top"/>
    </xf>
    <xf numFmtId="0" fontId="4" fillId="0" borderId="0" xfId="0" applyNumberFormat="1" applyFont="1" applyFill="1" applyBorder="1" applyAlignment="1" applyProtection="1">
      <alignment horizontal="center" vertical="top"/>
    </xf>
    <xf numFmtId="0" fontId="0" fillId="0" borderId="26" xfId="0" applyFill="1" applyBorder="1" applyAlignment="1">
      <alignment horizontal="left" vertical="top"/>
    </xf>
    <xf numFmtId="179" fontId="4" fillId="0" borderId="29" xfId="0" applyNumberFormat="1" applyFont="1" applyBorder="1" applyAlignment="1">
      <alignment vertical="center"/>
    </xf>
    <xf numFmtId="179" fontId="4" fillId="0" borderId="31" xfId="0" applyNumberFormat="1" applyFont="1" applyBorder="1" applyAlignment="1">
      <alignment vertical="center"/>
    </xf>
    <xf numFmtId="0" fontId="4" fillId="0" borderId="0" xfId="0" applyFont="1" applyAlignment="1">
      <alignment horizontal="right" vertical="top"/>
    </xf>
    <xf numFmtId="38" fontId="0" fillId="0" borderId="0" xfId="1" applyFont="1" applyAlignment="1"/>
    <xf numFmtId="0" fontId="0" fillId="0" borderId="0" xfId="0" applyAlignment="1">
      <alignment horizontal="left" vertical="top" shrinkToFit="1"/>
    </xf>
    <xf numFmtId="0" fontId="0" fillId="3" borderId="26" xfId="0" applyFill="1" applyBorder="1" applyAlignment="1" applyProtection="1">
      <alignment horizontal="left" vertical="top"/>
      <protection locked="0"/>
    </xf>
    <xf numFmtId="0" fontId="0" fillId="3" borderId="26" xfId="0" applyFill="1" applyBorder="1" applyAlignment="1" applyProtection="1">
      <alignment horizontal="left" vertical="top" wrapText="1"/>
      <protection locked="0"/>
    </xf>
    <xf numFmtId="0" fontId="0" fillId="0" borderId="26" xfId="0" applyFill="1" applyBorder="1" applyAlignment="1" applyProtection="1">
      <alignment horizontal="left" vertical="top"/>
      <protection locked="0"/>
    </xf>
    <xf numFmtId="182" fontId="0" fillId="3" borderId="26" xfId="0" applyNumberFormat="1" applyFill="1" applyBorder="1" applyAlignment="1" applyProtection="1">
      <alignment horizontal="left" vertical="top"/>
      <protection locked="0"/>
    </xf>
    <xf numFmtId="38" fontId="0" fillId="0" borderId="26" xfId="1" applyFont="1" applyFill="1" applyBorder="1" applyAlignment="1" applyProtection="1">
      <alignment horizontal="left" vertical="top"/>
      <protection locked="0"/>
    </xf>
    <xf numFmtId="38" fontId="0" fillId="3" borderId="26" xfId="1" applyFont="1" applyFill="1" applyBorder="1" applyAlignment="1" applyProtection="1">
      <alignment horizontal="left" vertical="top"/>
      <protection locked="0"/>
    </xf>
    <xf numFmtId="179" fontId="0" fillId="3" borderId="26" xfId="1" applyNumberFormat="1" applyFont="1" applyFill="1" applyBorder="1" applyAlignment="1" applyProtection="1">
      <alignment horizontal="left" vertical="top"/>
      <protection locked="0"/>
    </xf>
    <xf numFmtId="179" fontId="0" fillId="3" borderId="26" xfId="0" applyNumberFormat="1" applyFill="1" applyBorder="1" applyAlignment="1" applyProtection="1">
      <alignment horizontal="left" vertical="top"/>
      <protection locked="0"/>
    </xf>
    <xf numFmtId="177" fontId="0" fillId="3" borderId="26" xfId="0" applyNumberFormat="1" applyFill="1" applyBorder="1" applyAlignment="1" applyProtection="1">
      <alignment horizontal="left" vertical="top"/>
      <protection locked="0"/>
    </xf>
    <xf numFmtId="184" fontId="0" fillId="3" borderId="26" xfId="0" applyNumberFormat="1" applyFill="1" applyBorder="1" applyAlignment="1" applyProtection="1">
      <alignment horizontal="left" vertical="top"/>
      <protection locked="0"/>
    </xf>
    <xf numFmtId="56" fontId="0" fillId="3" borderId="26" xfId="0" applyNumberFormat="1" applyFill="1" applyBorder="1" applyAlignment="1" applyProtection="1">
      <alignment horizontal="left" vertical="top"/>
      <protection locked="0"/>
    </xf>
    <xf numFmtId="38" fontId="14" fillId="0" borderId="0" xfId="1" applyFont="1" applyAlignment="1"/>
    <xf numFmtId="38" fontId="0" fillId="0" borderId="0" xfId="1" applyFont="1" applyAlignment="1">
      <alignment horizontal="center"/>
    </xf>
    <xf numFmtId="185" fontId="0" fillId="0" borderId="0" xfId="1" applyNumberFormat="1" applyFont="1" applyAlignment="1"/>
    <xf numFmtId="38" fontId="0" fillId="0" borderId="0" xfId="0" applyNumberFormat="1"/>
    <xf numFmtId="0" fontId="16" fillId="0" borderId="0" xfId="0" applyFont="1" applyAlignment="1">
      <alignment horizontal="left" vertical="top"/>
    </xf>
    <xf numFmtId="0" fontId="4" fillId="0" borderId="28" xfId="0" applyFont="1" applyBorder="1" applyAlignment="1">
      <alignment vertical="center"/>
    </xf>
    <xf numFmtId="0" fontId="4" fillId="0" borderId="1" xfId="0" applyFont="1" applyBorder="1" applyAlignment="1">
      <alignment vertical="center"/>
    </xf>
    <xf numFmtId="0" fontId="4" fillId="0" borderId="0" xfId="0" applyFont="1" applyAlignment="1">
      <alignment vertical="top"/>
    </xf>
    <xf numFmtId="0" fontId="4" fillId="0" borderId="0" xfId="0" applyFont="1" applyAlignment="1" applyProtection="1">
      <alignment vertical="top"/>
    </xf>
    <xf numFmtId="0" fontId="4" fillId="0" borderId="0" xfId="0" applyFont="1" applyBorder="1" applyAlignment="1" applyProtection="1">
      <alignment vertical="top"/>
    </xf>
    <xf numFmtId="0" fontId="4" fillId="0" borderId="0" xfId="0" applyFont="1" applyAlignment="1" applyProtection="1">
      <alignment vertical="top"/>
      <protection locked="0"/>
    </xf>
    <xf numFmtId="0" fontId="4" fillId="0" borderId="0" xfId="0" applyFont="1" applyBorder="1" applyAlignment="1" applyProtection="1">
      <alignment vertical="top"/>
      <protection locked="0"/>
    </xf>
    <xf numFmtId="0" fontId="4" fillId="0" borderId="0" xfId="0" applyFont="1" applyAlignment="1" applyProtection="1">
      <alignment vertical="center"/>
    </xf>
    <xf numFmtId="0" fontId="4" fillId="0" borderId="6" xfId="0" applyFont="1" applyBorder="1" applyAlignment="1" applyProtection="1">
      <alignment vertical="center"/>
    </xf>
    <xf numFmtId="0" fontId="4" fillId="0" borderId="2" xfId="0" applyFont="1" applyBorder="1" applyAlignment="1" applyProtection="1">
      <alignment vertical="top"/>
    </xf>
    <xf numFmtId="0" fontId="4" fillId="0" borderId="6" xfId="0" applyFont="1" applyBorder="1" applyAlignment="1" applyProtection="1">
      <alignment vertical="top"/>
    </xf>
    <xf numFmtId="0" fontId="10" fillId="2" borderId="9" xfId="0" applyFont="1" applyFill="1" applyBorder="1" applyAlignment="1" applyProtection="1">
      <alignment vertical="center"/>
    </xf>
    <xf numFmtId="0" fontId="4" fillId="0" borderId="0" xfId="0" applyFont="1" applyAlignment="1" applyProtection="1">
      <alignment horizontal="right" vertical="top"/>
    </xf>
    <xf numFmtId="0" fontId="4" fillId="0" borderId="0" xfId="0" applyFont="1" applyFill="1" applyBorder="1" applyAlignment="1" applyProtection="1">
      <alignment vertical="top"/>
    </xf>
    <xf numFmtId="0" fontId="6" fillId="0" borderId="0" xfId="0" applyFont="1" applyFill="1" applyBorder="1" applyAlignment="1" applyProtection="1">
      <alignment vertical="center" wrapText="1"/>
    </xf>
    <xf numFmtId="38" fontId="15" fillId="6" borderId="0" xfId="1" applyFont="1" applyFill="1" applyAlignment="1" applyProtection="1">
      <protection locked="0"/>
    </xf>
    <xf numFmtId="185" fontId="0" fillId="7" borderId="0" xfId="1" applyNumberFormat="1" applyFont="1" applyFill="1" applyAlignment="1" applyProtection="1">
      <protection locked="0"/>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0" fontId="4" fillId="0" borderId="9" xfId="0" applyFont="1" applyBorder="1" applyAlignment="1" applyProtection="1">
      <alignment horizontal="left" vertical="center"/>
    </xf>
    <xf numFmtId="38" fontId="8" fillId="0" borderId="9" xfId="1" applyFont="1" applyBorder="1" applyAlignment="1" applyProtection="1">
      <alignment horizontal="left" vertical="center"/>
    </xf>
    <xf numFmtId="0" fontId="8" fillId="2" borderId="9" xfId="0" applyFont="1" applyFill="1" applyBorder="1" applyAlignment="1" applyProtection="1">
      <alignment vertical="center"/>
    </xf>
    <xf numFmtId="177" fontId="8" fillId="0" borderId="9" xfId="0" applyNumberFormat="1" applyFont="1" applyBorder="1" applyAlignment="1" applyProtection="1">
      <alignment vertical="center"/>
    </xf>
    <xf numFmtId="177" fontId="8" fillId="0" borderId="10" xfId="0" applyNumberFormat="1" applyFont="1" applyBorder="1" applyAlignment="1" applyProtection="1">
      <alignment vertical="center"/>
    </xf>
    <xf numFmtId="179" fontId="4" fillId="0" borderId="9" xfId="0" applyNumberFormat="1" applyFont="1" applyBorder="1" applyAlignment="1" applyProtection="1">
      <alignment horizontal="left" vertical="center"/>
    </xf>
    <xf numFmtId="0" fontId="4" fillId="0" borderId="9" xfId="0" applyFont="1" applyFill="1" applyBorder="1" applyAlignment="1" applyProtection="1">
      <alignment horizontal="center" vertical="center"/>
    </xf>
    <xf numFmtId="186" fontId="0" fillId="3" borderId="26" xfId="0" applyNumberFormat="1" applyFill="1" applyBorder="1" applyAlignment="1" applyProtection="1">
      <alignment horizontal="left" vertical="top"/>
      <protection locked="0"/>
    </xf>
    <xf numFmtId="14" fontId="0" fillId="3" borderId="26" xfId="0" applyNumberFormat="1" applyFill="1" applyBorder="1" applyAlignment="1" applyProtection="1">
      <alignment horizontal="left" vertical="top" wrapText="1"/>
      <protection locked="0"/>
    </xf>
    <xf numFmtId="0" fontId="0" fillId="0" borderId="0" xfId="0" applyAlignment="1">
      <alignment vertical="top" wrapText="1"/>
    </xf>
    <xf numFmtId="0" fontId="0" fillId="0" borderId="0" xfId="0" applyFont="1" applyAlignment="1">
      <alignment vertical="center" wrapText="1"/>
    </xf>
    <xf numFmtId="0" fontId="12" fillId="0" borderId="0" xfId="0" applyFont="1" applyAlignment="1">
      <alignment vertical="center" wrapText="1"/>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8" fillId="2" borderId="10" xfId="0" applyFont="1" applyFill="1" applyBorder="1" applyAlignment="1" applyProtection="1">
      <alignment horizontal="lef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18" xfId="0" applyFont="1" applyFill="1" applyBorder="1" applyAlignment="1" applyProtection="1">
      <alignment vertical="center"/>
    </xf>
    <xf numFmtId="0" fontId="4" fillId="2" borderId="10" xfId="0" applyFont="1" applyFill="1" applyBorder="1" applyAlignment="1" applyProtection="1">
      <alignment vertical="center"/>
    </xf>
    <xf numFmtId="0" fontId="8" fillId="0" borderId="8" xfId="0" applyFont="1" applyFill="1" applyBorder="1" applyAlignment="1" applyProtection="1">
      <alignment vertical="center" shrinkToFit="1"/>
    </xf>
    <xf numFmtId="0" fontId="8" fillId="0" borderId="9"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8" fillId="0" borderId="18" xfId="0" applyFont="1" applyFill="1" applyBorder="1" applyAlignment="1" applyProtection="1">
      <alignment vertical="center" shrinkToFit="1"/>
    </xf>
    <xf numFmtId="0" fontId="8" fillId="0" borderId="10" xfId="0" applyFont="1" applyFill="1" applyBorder="1" applyAlignment="1" applyProtection="1">
      <alignment vertical="center" shrinkToFit="1"/>
    </xf>
    <xf numFmtId="0" fontId="8" fillId="2" borderId="8" xfId="0" applyFont="1" applyFill="1" applyBorder="1" applyAlignment="1" applyProtection="1">
      <alignment vertical="center"/>
    </xf>
    <xf numFmtId="0" fontId="8" fillId="2" borderId="9" xfId="0" applyFont="1" applyFill="1" applyBorder="1" applyAlignment="1" applyProtection="1">
      <alignment vertical="center"/>
    </xf>
    <xf numFmtId="0" fontId="8" fillId="2" borderId="10" xfId="0" applyFont="1" applyFill="1" applyBorder="1" applyAlignment="1" applyProtection="1">
      <alignment vertical="center"/>
    </xf>
    <xf numFmtId="0" fontId="4" fillId="0" borderId="1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2" borderId="35" xfId="0" applyFont="1" applyFill="1" applyBorder="1" applyAlignment="1" applyProtection="1">
      <alignment horizontal="left" vertical="center"/>
    </xf>
    <xf numFmtId="0" fontId="4" fillId="2" borderId="36" xfId="0" applyFont="1" applyFill="1" applyBorder="1" applyAlignment="1" applyProtection="1">
      <alignment horizontal="left" vertical="center"/>
    </xf>
    <xf numFmtId="0" fontId="4" fillId="2" borderId="3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0" borderId="8" xfId="0" applyFont="1" applyBorder="1" applyAlignment="1" applyProtection="1">
      <alignment horizontal="left" vertical="center"/>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176" fontId="4" fillId="0" borderId="8" xfId="0" quotePrefix="1" applyNumberFormat="1" applyFont="1" applyBorder="1" applyAlignment="1" applyProtection="1">
      <alignment vertical="center"/>
    </xf>
    <xf numFmtId="176" fontId="4" fillId="0" borderId="9" xfId="0" quotePrefix="1" applyNumberFormat="1" applyFont="1" applyBorder="1" applyAlignment="1" applyProtection="1">
      <alignment vertical="center"/>
    </xf>
    <xf numFmtId="176" fontId="4" fillId="0" borderId="10" xfId="0" quotePrefix="1" applyNumberFormat="1" applyFont="1" applyBorder="1" applyAlignment="1" applyProtection="1">
      <alignment vertical="center"/>
    </xf>
    <xf numFmtId="0" fontId="4" fillId="2" borderId="17"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8" fillId="2" borderId="17" xfId="0" applyFont="1" applyFill="1" applyBorder="1" applyAlignment="1" applyProtection="1">
      <alignment vertical="center"/>
    </xf>
    <xf numFmtId="0" fontId="8" fillId="2" borderId="18" xfId="0" applyFont="1" applyFill="1" applyBorder="1" applyAlignment="1" applyProtection="1">
      <alignment vertical="center"/>
    </xf>
    <xf numFmtId="179" fontId="8" fillId="0" borderId="18" xfId="0" applyNumberFormat="1" applyFont="1" applyFill="1" applyBorder="1" applyAlignment="1" applyProtection="1">
      <alignment horizontal="center" vertical="center"/>
    </xf>
    <xf numFmtId="179" fontId="8" fillId="0" borderId="9" xfId="0" applyNumberFormat="1" applyFont="1" applyFill="1" applyBorder="1" applyAlignment="1" applyProtection="1">
      <alignment horizontal="center" vertical="center"/>
    </xf>
    <xf numFmtId="179" fontId="8" fillId="0" borderId="17" xfId="0" applyNumberFormat="1" applyFont="1" applyFill="1" applyBorder="1" applyAlignment="1" applyProtection="1">
      <alignment horizontal="center" vertical="center"/>
    </xf>
    <xf numFmtId="0" fontId="4" fillId="0" borderId="35" xfId="0" applyFont="1" applyBorder="1" applyAlignment="1" applyProtection="1">
      <alignment horizontal="left" vertical="center"/>
    </xf>
    <xf numFmtId="0" fontId="4" fillId="0" borderId="36" xfId="0" applyFont="1" applyBorder="1" applyAlignment="1" applyProtection="1">
      <alignment horizontal="left" vertical="center"/>
    </xf>
    <xf numFmtId="0" fontId="4" fillId="0" borderId="37" xfId="0" applyFont="1" applyBorder="1" applyAlignment="1" applyProtection="1">
      <alignment horizontal="left" vertical="center"/>
    </xf>
    <xf numFmtId="0" fontId="4" fillId="0" borderId="18" xfId="0" applyFont="1" applyBorder="1" applyAlignment="1" applyProtection="1">
      <alignment vertical="center" shrinkToFit="1"/>
    </xf>
    <xf numFmtId="0" fontId="4" fillId="0" borderId="9" xfId="0" applyFont="1" applyBorder="1" applyAlignment="1" applyProtection="1">
      <alignment vertical="center" shrinkToFit="1"/>
    </xf>
    <xf numFmtId="0" fontId="4" fillId="0" borderId="10" xfId="0" applyFont="1" applyBorder="1" applyAlignment="1" applyProtection="1">
      <alignment vertical="center" shrinkToFit="1"/>
    </xf>
    <xf numFmtId="179" fontId="4" fillId="0" borderId="8" xfId="0" applyNumberFormat="1" applyFont="1" applyBorder="1" applyAlignment="1" applyProtection="1">
      <alignment vertical="center"/>
    </xf>
    <xf numFmtId="179" fontId="4" fillId="0" borderId="9" xfId="0" applyNumberFormat="1" applyFont="1" applyBorder="1" applyAlignment="1" applyProtection="1">
      <alignment vertical="center"/>
    </xf>
    <xf numFmtId="0" fontId="4" fillId="2" borderId="34"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17" xfId="0" applyFont="1" applyBorder="1" applyAlignment="1" applyProtection="1">
      <alignment vertical="center"/>
    </xf>
    <xf numFmtId="0" fontId="8" fillId="0" borderId="18" xfId="0" applyFont="1" applyBorder="1" applyAlignment="1" applyProtection="1">
      <alignment vertical="center"/>
    </xf>
    <xf numFmtId="186" fontId="8" fillId="0" borderId="8" xfId="0" applyNumberFormat="1" applyFont="1" applyFill="1" applyBorder="1" applyAlignment="1" applyProtection="1">
      <alignment horizontal="left" vertical="center"/>
    </xf>
    <xf numFmtId="186" fontId="8" fillId="0" borderId="9" xfId="0" applyNumberFormat="1" applyFont="1" applyFill="1" applyBorder="1" applyAlignment="1" applyProtection="1">
      <alignment horizontal="left" vertical="center"/>
    </xf>
    <xf numFmtId="186" fontId="8" fillId="0" borderId="17" xfId="0" applyNumberFormat="1" applyFont="1" applyFill="1" applyBorder="1" applyAlignment="1" applyProtection="1">
      <alignment horizontal="left" vertical="center"/>
    </xf>
    <xf numFmtId="0" fontId="8" fillId="0" borderId="8"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7" xfId="0" applyFont="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8" fillId="0" borderId="10" xfId="0" applyFont="1" applyBorder="1" applyAlignment="1" applyProtection="1">
      <alignment horizontal="center" vertical="center"/>
    </xf>
    <xf numFmtId="179" fontId="4" fillId="0" borderId="9" xfId="0" applyNumberFormat="1" applyFont="1" applyBorder="1" applyAlignment="1" applyProtection="1">
      <alignment horizontal="center" vertical="center"/>
    </xf>
    <xf numFmtId="179" fontId="4" fillId="0" borderId="10" xfId="0" applyNumberFormat="1" applyFont="1" applyBorder="1" applyAlignment="1" applyProtection="1">
      <alignment horizontal="center" vertical="center"/>
    </xf>
    <xf numFmtId="0" fontId="4" fillId="0" borderId="35" xfId="0" applyFont="1" applyBorder="1" applyAlignment="1" applyProtection="1">
      <alignment horizontal="left" vertical="top" wrapText="1"/>
    </xf>
    <xf numFmtId="0" fontId="4" fillId="0" borderId="36" xfId="0" applyFont="1" applyBorder="1" applyAlignment="1" applyProtection="1">
      <alignment horizontal="left" vertical="top" wrapText="1"/>
    </xf>
    <xf numFmtId="0" fontId="4" fillId="0" borderId="37" xfId="0" applyFont="1" applyBorder="1" applyAlignment="1" applyProtection="1">
      <alignment horizontal="left" vertical="top" wrapText="1"/>
    </xf>
    <xf numFmtId="0" fontId="4" fillId="0" borderId="38" xfId="0" applyFont="1" applyBorder="1" applyAlignment="1" applyProtection="1">
      <alignment horizontal="left" vertical="top" wrapText="1"/>
    </xf>
    <xf numFmtId="0" fontId="4" fillId="0" borderId="39" xfId="0" applyFont="1" applyBorder="1" applyAlignment="1" applyProtection="1">
      <alignment horizontal="left" vertical="top" wrapText="1"/>
    </xf>
    <xf numFmtId="0" fontId="4" fillId="0" borderId="40" xfId="0" applyFont="1" applyBorder="1" applyAlignment="1" applyProtection="1">
      <alignment horizontal="left" vertical="top" wrapText="1"/>
    </xf>
    <xf numFmtId="183" fontId="8" fillId="0" borderId="9" xfId="0" applyNumberFormat="1" applyFont="1" applyFill="1" applyBorder="1" applyAlignment="1" applyProtection="1">
      <alignment horizontal="center" vertical="center"/>
    </xf>
    <xf numFmtId="183" fontId="8" fillId="0" borderId="10" xfId="0" applyNumberFormat="1" applyFont="1" applyFill="1" applyBorder="1" applyAlignment="1" applyProtection="1">
      <alignment horizontal="center" vertical="center"/>
    </xf>
    <xf numFmtId="0" fontId="4" fillId="2" borderId="22" xfId="0" applyFont="1" applyFill="1" applyBorder="1" applyAlignment="1" applyProtection="1">
      <alignment horizontal="left" vertical="center"/>
    </xf>
    <xf numFmtId="0" fontId="4" fillId="2" borderId="46" xfId="0" applyFont="1" applyFill="1" applyBorder="1" applyAlignment="1" applyProtection="1">
      <alignment horizontal="left" vertical="center"/>
    </xf>
    <xf numFmtId="180" fontId="4" fillId="0" borderId="14" xfId="0" applyNumberFormat="1" applyFont="1" applyBorder="1" applyAlignment="1" applyProtection="1">
      <alignment horizontal="left" vertical="center"/>
    </xf>
    <xf numFmtId="180" fontId="4" fillId="0" borderId="15" xfId="0" applyNumberFormat="1" applyFont="1" applyBorder="1" applyAlignment="1" applyProtection="1">
      <alignment horizontal="left" vertical="center"/>
    </xf>
    <xf numFmtId="180" fontId="4" fillId="0" borderId="25" xfId="0" applyNumberFormat="1" applyFont="1" applyBorder="1" applyAlignment="1" applyProtection="1">
      <alignment horizontal="left" vertical="center"/>
    </xf>
    <xf numFmtId="0" fontId="8" fillId="2" borderId="35" xfId="0" applyFont="1" applyFill="1" applyBorder="1" applyAlignment="1" applyProtection="1">
      <alignment horizontal="left" vertical="center" wrapText="1"/>
    </xf>
    <xf numFmtId="0" fontId="8" fillId="2" borderId="36" xfId="0" applyFont="1" applyFill="1" applyBorder="1" applyAlignment="1" applyProtection="1">
      <alignment horizontal="left" vertical="center" wrapText="1"/>
    </xf>
    <xf numFmtId="0" fontId="8" fillId="0" borderId="36" xfId="0" applyFont="1" applyBorder="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8" fillId="0" borderId="8"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4" fillId="0" borderId="28" xfId="0" applyFont="1" applyBorder="1" applyAlignment="1">
      <alignment vertical="center"/>
    </xf>
    <xf numFmtId="0" fontId="4" fillId="0" borderId="1" xfId="0" applyFont="1" applyBorder="1" applyAlignment="1">
      <alignment vertical="center"/>
    </xf>
    <xf numFmtId="177" fontId="4" fillId="0" borderId="28" xfId="0" applyNumberFormat="1" applyFont="1" applyBorder="1" applyAlignment="1">
      <alignment vertical="center"/>
    </xf>
    <xf numFmtId="179" fontId="4" fillId="0" borderId="28" xfId="0" applyNumberFormat="1" applyFont="1" applyBorder="1" applyAlignment="1">
      <alignment vertical="center"/>
    </xf>
    <xf numFmtId="179" fontId="4" fillId="0" borderId="1" xfId="0" applyNumberFormat="1" applyFont="1" applyBorder="1" applyAlignment="1">
      <alignment vertical="center"/>
    </xf>
    <xf numFmtId="0" fontId="8" fillId="2" borderId="22" xfId="0" applyFont="1" applyFill="1" applyBorder="1" applyAlignment="1" applyProtection="1">
      <alignment vertical="center"/>
    </xf>
    <xf numFmtId="0" fontId="8" fillId="2" borderId="23" xfId="0" applyFont="1" applyFill="1" applyBorder="1" applyAlignment="1" applyProtection="1">
      <alignment vertical="center"/>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9" xfId="0" applyFont="1" applyBorder="1" applyAlignment="1" applyProtection="1">
      <alignment horizontal="center" vertical="center" shrinkToFit="1"/>
    </xf>
    <xf numFmtId="0" fontId="4" fillId="2" borderId="17" xfId="0" applyFont="1" applyFill="1" applyBorder="1" applyAlignment="1" applyProtection="1">
      <alignment vertical="center"/>
    </xf>
    <xf numFmtId="0" fontId="8" fillId="2" borderId="35" xfId="0" applyFont="1" applyFill="1" applyBorder="1" applyAlignment="1" applyProtection="1">
      <alignment horizontal="left" vertical="center"/>
    </xf>
    <xf numFmtId="0" fontId="8" fillId="2" borderId="36" xfId="0" applyFont="1" applyFill="1" applyBorder="1" applyAlignment="1" applyProtection="1">
      <alignment horizontal="left" vertical="center"/>
    </xf>
    <xf numFmtId="0" fontId="8" fillId="2" borderId="37" xfId="0" applyFont="1" applyFill="1" applyBorder="1" applyAlignment="1" applyProtection="1">
      <alignment horizontal="left" vertical="center"/>
    </xf>
    <xf numFmtId="38" fontId="8" fillId="0" borderId="35" xfId="0" applyNumberFormat="1" applyFont="1" applyBorder="1" applyAlignment="1" applyProtection="1">
      <alignment horizontal="left" vertical="center"/>
    </xf>
    <xf numFmtId="0" fontId="8" fillId="0" borderId="36" xfId="0" applyFont="1" applyBorder="1" applyAlignment="1" applyProtection="1">
      <alignment horizontal="left" vertical="center"/>
    </xf>
    <xf numFmtId="179" fontId="8" fillId="0" borderId="36" xfId="0" applyNumberFormat="1" applyFont="1" applyFill="1" applyBorder="1" applyAlignment="1" applyProtection="1">
      <alignment horizontal="center" vertical="center"/>
    </xf>
    <xf numFmtId="179" fontId="8" fillId="0" borderId="17" xfId="1" applyNumberFormat="1" applyFont="1" applyBorder="1" applyAlignment="1" applyProtection="1">
      <alignment horizontal="center" vertical="center"/>
    </xf>
    <xf numFmtId="179" fontId="8" fillId="0" borderId="36" xfId="1" applyNumberFormat="1" applyFont="1" applyBorder="1" applyAlignment="1" applyProtection="1">
      <alignment horizontal="center" vertical="center"/>
    </xf>
    <xf numFmtId="179" fontId="8" fillId="0" borderId="37" xfId="1" applyNumberFormat="1" applyFont="1" applyBorder="1" applyAlignment="1" applyProtection="1">
      <alignment horizontal="center" vertical="center"/>
    </xf>
    <xf numFmtId="0" fontId="8" fillId="0" borderId="35"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8" fillId="0" borderId="37" xfId="0" applyFont="1" applyFill="1" applyBorder="1" applyAlignment="1" applyProtection="1">
      <alignment horizontal="left" vertical="center"/>
    </xf>
    <xf numFmtId="0" fontId="4" fillId="0" borderId="8" xfId="0" applyFont="1" applyBorder="1" applyAlignment="1" applyProtection="1">
      <alignment vertical="center" shrinkToFit="1"/>
    </xf>
    <xf numFmtId="0" fontId="4" fillId="0" borderId="17" xfId="0" applyFont="1" applyBorder="1" applyAlignment="1" applyProtection="1">
      <alignment vertical="center" shrinkToFit="1"/>
    </xf>
    <xf numFmtId="0" fontId="8" fillId="2" borderId="11" xfId="0" applyFont="1" applyFill="1" applyBorder="1" applyAlignment="1" applyProtection="1">
      <alignment horizontal="center" vertical="top" wrapText="1"/>
    </xf>
    <xf numFmtId="0" fontId="8" fillId="2" borderId="12" xfId="0" applyFont="1" applyFill="1" applyBorder="1" applyAlignment="1" applyProtection="1">
      <alignment horizontal="center" vertical="top" wrapText="1"/>
    </xf>
    <xf numFmtId="0" fontId="8" fillId="2" borderId="3" xfId="0" applyFont="1" applyFill="1" applyBorder="1" applyAlignment="1" applyProtection="1">
      <alignment horizontal="center" vertical="top" wrapText="1"/>
    </xf>
    <xf numFmtId="0" fontId="8" fillId="2" borderId="0" xfId="0" applyFont="1" applyFill="1" applyBorder="1" applyAlignment="1" applyProtection="1">
      <alignment horizontal="center" vertical="top"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0" fontId="8" fillId="0" borderId="41" xfId="0" applyFont="1" applyBorder="1" applyAlignment="1" applyProtection="1">
      <alignment vertical="top" wrapText="1"/>
    </xf>
    <xf numFmtId="0" fontId="8" fillId="0" borderId="12" xfId="0" applyFont="1" applyBorder="1" applyAlignment="1" applyProtection="1">
      <alignment vertical="top" wrapText="1"/>
    </xf>
    <xf numFmtId="0" fontId="8" fillId="0" borderId="13" xfId="0" applyFont="1" applyBorder="1" applyAlignment="1" applyProtection="1">
      <alignment vertical="top" wrapText="1"/>
    </xf>
    <xf numFmtId="0" fontId="8" fillId="0" borderId="42" xfId="0" applyFont="1" applyBorder="1" applyAlignment="1" applyProtection="1">
      <alignment vertical="top" wrapText="1"/>
    </xf>
    <xf numFmtId="0" fontId="8" fillId="0" borderId="0" xfId="0" applyFont="1" applyBorder="1" applyAlignment="1" applyProtection="1">
      <alignment vertical="top" wrapText="1"/>
    </xf>
    <xf numFmtId="0" fontId="8" fillId="0" borderId="4" xfId="0" applyFont="1" applyBorder="1" applyAlignment="1" applyProtection="1">
      <alignment vertical="top" wrapText="1"/>
    </xf>
    <xf numFmtId="0" fontId="8" fillId="0" borderId="43" xfId="0" applyFont="1" applyBorder="1" applyAlignment="1" applyProtection="1">
      <alignment vertical="top" wrapText="1"/>
    </xf>
    <xf numFmtId="0" fontId="8" fillId="0" borderId="6" xfId="0" applyFont="1" applyBorder="1" applyAlignment="1" applyProtection="1">
      <alignment vertical="top" wrapText="1"/>
    </xf>
    <xf numFmtId="0" fontId="8" fillId="0" borderId="7" xfId="0" applyFont="1" applyBorder="1" applyAlignment="1" applyProtection="1">
      <alignment vertical="top" wrapText="1"/>
    </xf>
    <xf numFmtId="0" fontId="4" fillId="0" borderId="8" xfId="0" applyFont="1" applyFill="1" applyBorder="1" applyAlignment="1" applyProtection="1">
      <alignment vertical="center" shrinkToFit="1"/>
    </xf>
    <xf numFmtId="0" fontId="4" fillId="0" borderId="9" xfId="0" applyFont="1" applyFill="1" applyBorder="1" applyAlignment="1" applyProtection="1">
      <alignment vertical="center" shrinkToFit="1"/>
    </xf>
    <xf numFmtId="0" fontId="4" fillId="0" borderId="10" xfId="0" applyFont="1" applyFill="1" applyBorder="1" applyAlignment="1" applyProtection="1">
      <alignment vertical="center" shrinkToFit="1"/>
    </xf>
    <xf numFmtId="0" fontId="4" fillId="0" borderId="2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5"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0"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37" xfId="0" applyFont="1" applyBorder="1" applyAlignment="1" applyProtection="1">
      <alignment horizontal="left" vertical="center" wrapText="1"/>
    </xf>
    <xf numFmtId="0" fontId="4" fillId="0" borderId="27" xfId="0" applyFont="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33" xfId="0" applyBorder="1" applyAlignment="1">
      <alignment horizontal="left" vertical="center" wrapText="1"/>
    </xf>
    <xf numFmtId="0" fontId="0" fillId="0" borderId="30" xfId="0" applyBorder="1" applyAlignment="1">
      <alignment horizontal="left" vertical="center" wrapText="1"/>
    </xf>
    <xf numFmtId="0" fontId="0" fillId="0" borderId="1" xfId="0" applyBorder="1" applyAlignment="1">
      <alignment horizontal="left" vertical="center" wrapText="1"/>
    </xf>
    <xf numFmtId="0" fontId="0" fillId="0" borderId="31" xfId="0" applyBorder="1" applyAlignment="1">
      <alignment horizontal="left" vertical="center" wrapText="1"/>
    </xf>
    <xf numFmtId="0" fontId="4" fillId="0" borderId="17" xfId="0" applyFont="1" applyFill="1" applyBorder="1" applyAlignment="1" applyProtection="1">
      <alignment horizontal="left" vertical="center"/>
    </xf>
    <xf numFmtId="0" fontId="4" fillId="5" borderId="26" xfId="0" applyFont="1" applyFill="1" applyBorder="1" applyAlignment="1">
      <alignment horizontal="center" vertical="center"/>
    </xf>
    <xf numFmtId="178" fontId="4" fillId="0" borderId="28" xfId="0" applyNumberFormat="1" applyFont="1" applyBorder="1" applyAlignment="1">
      <alignment vertical="center"/>
    </xf>
    <xf numFmtId="0" fontId="4" fillId="0" borderId="29" xfId="0" applyFont="1" applyBorder="1" applyAlignment="1">
      <alignment vertical="center"/>
    </xf>
    <xf numFmtId="0" fontId="4" fillId="0" borderId="31" xfId="0" applyFont="1" applyBorder="1" applyAlignment="1">
      <alignment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1" xfId="0" applyFont="1" applyFill="1" applyBorder="1" applyAlignment="1">
      <alignment horizontal="center" vertical="center"/>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1" xfId="0" applyFont="1" applyBorder="1" applyAlignment="1">
      <alignment horizontal="center" vertical="center" shrinkToFit="1"/>
    </xf>
    <xf numFmtId="0" fontId="4" fillId="0" borderId="2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179" fontId="4" fillId="0" borderId="27" xfId="0" applyNumberFormat="1" applyFont="1" applyBorder="1" applyAlignment="1">
      <alignment vertical="center"/>
    </xf>
    <xf numFmtId="179" fontId="4" fillId="0" borderId="30" xfId="0" applyNumberFormat="1" applyFont="1" applyBorder="1" applyAlignment="1">
      <alignmen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1" xfId="0" applyFont="1" applyBorder="1" applyAlignment="1">
      <alignment horizontal="left" vertical="center"/>
    </xf>
    <xf numFmtId="0" fontId="4" fillId="0" borderId="31" xfId="0" applyFont="1" applyBorder="1" applyAlignment="1">
      <alignment horizontal="left"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4" fillId="0" borderId="27" xfId="0" applyFont="1" applyBorder="1" applyAlignment="1">
      <alignment vertical="center"/>
    </xf>
    <xf numFmtId="0" fontId="4" fillId="0" borderId="30" xfId="0" applyFont="1" applyBorder="1" applyAlignment="1">
      <alignment vertical="center"/>
    </xf>
    <xf numFmtId="0" fontId="4" fillId="0" borderId="0" xfId="0" applyFont="1" applyAlignment="1">
      <alignment vertical="top"/>
    </xf>
    <xf numFmtId="0" fontId="4" fillId="0" borderId="1" xfId="0" applyFont="1" applyBorder="1" applyAlignment="1" applyProtection="1">
      <alignment horizontal="center" vertical="top"/>
    </xf>
    <xf numFmtId="14" fontId="4" fillId="0" borderId="1" xfId="0" applyNumberFormat="1" applyFont="1" applyBorder="1" applyAlignment="1" applyProtection="1">
      <alignment horizontal="center" vertical="top"/>
    </xf>
    <xf numFmtId="181" fontId="4" fillId="0" borderId="9" xfId="0" applyNumberFormat="1" applyFont="1" applyBorder="1" applyAlignment="1" applyProtection="1">
      <alignment horizontal="center" vertical="center"/>
    </xf>
    <xf numFmtId="181" fontId="4" fillId="0" borderId="10" xfId="0" applyNumberFormat="1" applyFont="1" applyBorder="1" applyAlignment="1" applyProtection="1">
      <alignment horizontal="center" vertical="center"/>
    </xf>
    <xf numFmtId="0" fontId="4" fillId="0" borderId="35"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180" fontId="4" fillId="0" borderId="21" xfId="0" applyNumberFormat="1" applyFont="1" applyBorder="1" applyAlignment="1" applyProtection="1">
      <alignment horizontal="left" vertical="center"/>
    </xf>
    <xf numFmtId="180" fontId="4" fillId="0" borderId="19" xfId="0" applyNumberFormat="1" applyFont="1" applyBorder="1" applyAlignment="1" applyProtection="1">
      <alignment horizontal="left" vertical="center"/>
    </xf>
    <xf numFmtId="180" fontId="4" fillId="0" borderId="20" xfId="0" applyNumberFormat="1" applyFont="1" applyBorder="1" applyAlignment="1" applyProtection="1">
      <alignment horizontal="left" vertical="center"/>
    </xf>
    <xf numFmtId="0" fontId="7" fillId="0" borderId="0" xfId="0" applyFont="1" applyAlignment="1">
      <alignment horizontal="center" vertical="center"/>
    </xf>
    <xf numFmtId="0" fontId="4" fillId="0" borderId="0" xfId="0" applyFont="1" applyAlignment="1" applyProtection="1">
      <alignment horizontal="left" vertical="top"/>
    </xf>
    <xf numFmtId="0" fontId="8" fillId="0" borderId="35" xfId="0" applyFont="1" applyFill="1" applyBorder="1" applyAlignment="1" applyProtection="1">
      <alignment horizontal="left" vertical="center" shrinkToFit="1"/>
    </xf>
    <xf numFmtId="0" fontId="8" fillId="0" borderId="36" xfId="0" applyFont="1" applyFill="1" applyBorder="1" applyAlignment="1" applyProtection="1">
      <alignment horizontal="left" vertical="center" shrinkToFit="1"/>
    </xf>
    <xf numFmtId="177" fontId="8" fillId="0" borderId="8" xfId="0" applyNumberFormat="1" applyFont="1" applyBorder="1" applyAlignment="1" applyProtection="1">
      <alignment horizontal="center" vertical="center"/>
    </xf>
    <xf numFmtId="177" fontId="8" fillId="0" borderId="9" xfId="0" applyNumberFormat="1" applyFont="1" applyBorder="1" applyAlignment="1" applyProtection="1">
      <alignment horizontal="center" vertical="center"/>
    </xf>
    <xf numFmtId="184" fontId="8" fillId="0" borderId="9" xfId="0" applyNumberFormat="1" applyFont="1" applyBorder="1" applyAlignment="1" applyProtection="1">
      <alignment horizontal="center" vertical="center"/>
    </xf>
    <xf numFmtId="0" fontId="19" fillId="0" borderId="28" xfId="0" applyFont="1" applyBorder="1" applyAlignment="1" applyProtection="1">
      <alignment horizontal="center" vertical="center"/>
    </xf>
    <xf numFmtId="14" fontId="19" fillId="0" borderId="28" xfId="0" applyNumberFormat="1" applyFont="1" applyBorder="1" applyAlignment="1" applyProtection="1">
      <alignment horizontal="center" vertical="center"/>
    </xf>
    <xf numFmtId="49" fontId="4" fillId="0" borderId="0" xfId="0" quotePrefix="1" applyNumberFormat="1" applyFont="1" applyBorder="1" applyAlignment="1">
      <alignment horizontal="center" vertical="top"/>
    </xf>
    <xf numFmtId="49" fontId="4" fillId="0" borderId="0" xfId="0" applyNumberFormat="1" applyFont="1" applyBorder="1" applyAlignment="1">
      <alignment horizontal="center" vertical="top"/>
    </xf>
    <xf numFmtId="0" fontId="9" fillId="2" borderId="3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8" fillId="0" borderId="8" xfId="0" applyFont="1" applyBorder="1" applyAlignment="1" applyProtection="1">
      <alignment vertical="center" shrinkToFit="1"/>
    </xf>
    <xf numFmtId="0" fontId="8" fillId="0" borderId="9" xfId="0" applyFont="1" applyBorder="1" applyAlignment="1" applyProtection="1">
      <alignment vertical="center" shrinkToFit="1"/>
    </xf>
    <xf numFmtId="0" fontId="8" fillId="0" borderId="17" xfId="0" applyFont="1" applyBorder="1" applyAlignment="1" applyProtection="1">
      <alignment vertical="center" shrinkToFit="1"/>
    </xf>
    <xf numFmtId="0" fontId="8" fillId="0" borderId="18" xfId="0" applyFont="1" applyBorder="1" applyAlignment="1" applyProtection="1">
      <alignment vertical="center" shrinkToFit="1"/>
    </xf>
    <xf numFmtId="0" fontId="8" fillId="0" borderId="10" xfId="0" applyFont="1" applyBorder="1" applyAlignment="1" applyProtection="1">
      <alignment vertical="center" shrinkToFit="1"/>
    </xf>
    <xf numFmtId="38" fontId="0" fillId="0" borderId="0" xfId="1" applyFont="1" applyAlignment="1">
      <alignment horizontal="center" vertical="center"/>
    </xf>
    <xf numFmtId="188" fontId="4" fillId="0" borderId="18" xfId="0" applyNumberFormat="1" applyFont="1" applyFill="1" applyBorder="1" applyAlignment="1" applyProtection="1">
      <alignment horizontal="center" vertical="center"/>
    </xf>
    <xf numFmtId="188" fontId="4" fillId="0" borderId="9" xfId="0" applyNumberFormat="1" applyFont="1" applyFill="1" applyBorder="1" applyAlignment="1" applyProtection="1">
      <alignment horizontal="center" vertical="center"/>
    </xf>
    <xf numFmtId="188" fontId="4" fillId="0" borderId="10" xfId="0" applyNumberFormat="1" applyFont="1" applyFill="1" applyBorder="1" applyAlignment="1" applyProtection="1">
      <alignment horizontal="center" vertical="center"/>
    </xf>
    <xf numFmtId="188" fontId="4" fillId="0" borderId="35" xfId="0" applyNumberFormat="1" applyFont="1" applyBorder="1" applyAlignment="1" applyProtection="1">
      <alignment horizontal="center" vertical="center"/>
    </xf>
    <xf numFmtId="188" fontId="4" fillId="0" borderId="36" xfId="0" applyNumberFormat="1" applyFont="1" applyBorder="1" applyAlignment="1" applyProtection="1">
      <alignment horizontal="center" vertical="center"/>
    </xf>
    <xf numFmtId="188" fontId="4" fillId="0" borderId="18" xfId="0" applyNumberFormat="1" applyFont="1" applyBorder="1" applyAlignment="1" applyProtection="1">
      <alignment horizontal="center" vertical="center"/>
    </xf>
    <xf numFmtId="188" fontId="4" fillId="0" borderId="17" xfId="0" applyNumberFormat="1" applyFont="1" applyBorder="1" applyAlignment="1" applyProtection="1">
      <alignment horizontal="center" vertical="center"/>
    </xf>
    <xf numFmtId="188" fontId="4" fillId="0" borderId="37" xfId="0" applyNumberFormat="1" applyFont="1" applyBorder="1" applyAlignment="1" applyProtection="1">
      <alignment horizontal="center" vertical="center"/>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CC"/>
      <color rgb="FFFFFFBF"/>
      <color rgb="FF00CC00"/>
      <color rgb="FF8CFF33"/>
      <color rgb="FF00CC50"/>
      <color rgb="FFCCFFFF"/>
      <color rgb="FFCCEC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11</xdr:col>
      <xdr:colOff>59266</xdr:colOff>
      <xdr:row>3</xdr:row>
      <xdr:rowOff>82551</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1"/>
          <a:ext cx="1735666" cy="520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87"/>
  <sheetViews>
    <sheetView tabSelected="1" zoomScale="80" zoomScaleNormal="80" workbookViewId="0">
      <pane xSplit="6" ySplit="1" topLeftCell="G2" activePane="bottomRight" state="frozen"/>
      <selection pane="topRight" activeCell="G1" sqref="G1"/>
      <selection pane="bottomLeft" activeCell="A2" sqref="A2"/>
      <selection pane="bottomRight" activeCell="D2" sqref="D2"/>
    </sheetView>
  </sheetViews>
  <sheetFormatPr defaultColWidth="8.90625" defaultRowHeight="13"/>
  <cols>
    <col min="1" max="1" width="2.453125" style="1" bestFit="1" customWidth="1"/>
    <col min="2" max="2" width="17.90625" style="1" bestFit="1" customWidth="1"/>
    <col min="3" max="3" width="49.26953125" style="1" bestFit="1" customWidth="1"/>
    <col min="4" max="4" width="60.90625" style="1" customWidth="1"/>
    <col min="5" max="5" width="24.36328125" style="1" customWidth="1"/>
    <col min="6" max="6" width="26.6328125" style="1" customWidth="1"/>
    <col min="7" max="16384" width="8.90625" style="1"/>
  </cols>
  <sheetData>
    <row r="1" spans="1:7">
      <c r="D1" s="3" t="s">
        <v>51</v>
      </c>
      <c r="E1" s="1" t="s">
        <v>55</v>
      </c>
      <c r="F1" s="1" t="s">
        <v>124</v>
      </c>
    </row>
    <row r="2" spans="1:7">
      <c r="A2" s="1">
        <v>1</v>
      </c>
      <c r="B2" s="1" t="s">
        <v>74</v>
      </c>
      <c r="C2" s="2" t="s">
        <v>28</v>
      </c>
      <c r="D2" s="20"/>
      <c r="E2" s="1" t="str">
        <f>IF(D2="","入力必須です","")</f>
        <v>入力必須です</v>
      </c>
    </row>
    <row r="3" spans="1:7">
      <c r="C3" s="2" t="s">
        <v>29</v>
      </c>
      <c r="D3" s="21"/>
      <c r="E3" s="1" t="str">
        <f t="shared" ref="E3:E43" si="0">IF(D3="","入力必須です","")</f>
        <v>入力必須です</v>
      </c>
    </row>
    <row r="4" spans="1:7">
      <c r="C4" s="2" t="s">
        <v>52</v>
      </c>
      <c r="D4" s="20"/>
      <c r="E4" s="1" t="str">
        <f>IF(D4="","入力必須です","")</f>
        <v>入力必須です</v>
      </c>
      <c r="F4" s="65" t="s">
        <v>135</v>
      </c>
    </row>
    <row r="5" spans="1:7">
      <c r="C5" s="2" t="s">
        <v>30</v>
      </c>
      <c r="D5" s="20"/>
      <c r="E5" s="1" t="str">
        <f t="shared" si="0"/>
        <v>入力必須です</v>
      </c>
      <c r="F5" s="65"/>
    </row>
    <row r="6" spans="1:7">
      <c r="C6" s="2" t="s">
        <v>31</v>
      </c>
      <c r="D6" s="20"/>
      <c r="E6" s="1" t="str">
        <f t="shared" si="0"/>
        <v>入力必須です</v>
      </c>
      <c r="F6" s="65"/>
    </row>
    <row r="7" spans="1:7">
      <c r="C7" s="2" t="s">
        <v>32</v>
      </c>
      <c r="D7" s="20"/>
      <c r="E7" s="1" t="str">
        <f t="shared" si="0"/>
        <v>入力必須です</v>
      </c>
    </row>
    <row r="8" spans="1:7">
      <c r="C8" s="14"/>
      <c r="D8" s="22"/>
    </row>
    <row r="9" spans="1:7">
      <c r="A9" s="1">
        <v>2</v>
      </c>
      <c r="B9" s="1" t="s">
        <v>0</v>
      </c>
      <c r="C9" s="2" t="s">
        <v>1</v>
      </c>
      <c r="D9" s="20"/>
      <c r="E9" s="1" t="str">
        <f t="shared" si="0"/>
        <v>入力必須です</v>
      </c>
    </row>
    <row r="10" spans="1:7">
      <c r="C10" s="2" t="s">
        <v>158</v>
      </c>
      <c r="D10" s="20"/>
      <c r="E10" s="1" t="str">
        <f>IF(D10="","入力必須です","")</f>
        <v>入力必須です</v>
      </c>
      <c r="F10" s="1" t="s">
        <v>164</v>
      </c>
      <c r="G10" s="35" t="str">
        <f>IF(D10="","",VLOOKUP(D10,リスト!G3:H7,2,FALSE))</f>
        <v/>
      </c>
    </row>
    <row r="11" spans="1:7">
      <c r="C11" s="2" t="s">
        <v>0</v>
      </c>
      <c r="D11" s="21"/>
      <c r="E11" s="1" t="str">
        <f t="shared" si="0"/>
        <v>入力必須です</v>
      </c>
      <c r="F11" s="1" t="s">
        <v>66</v>
      </c>
    </row>
    <row r="12" spans="1:7">
      <c r="C12" s="2" t="s">
        <v>33</v>
      </c>
      <c r="D12" s="21"/>
      <c r="E12" s="1" t="str">
        <f t="shared" si="0"/>
        <v>入力必須です</v>
      </c>
      <c r="F12" s="65" t="s">
        <v>131</v>
      </c>
    </row>
    <row r="13" spans="1:7">
      <c r="C13" s="2" t="s">
        <v>167</v>
      </c>
      <c r="D13" s="64"/>
      <c r="E13" s="1" t="str">
        <f t="shared" si="0"/>
        <v>入力必須です</v>
      </c>
      <c r="F13" s="65"/>
    </row>
    <row r="14" spans="1:7">
      <c r="B14" s="1" t="s">
        <v>68</v>
      </c>
      <c r="C14" s="2" t="s">
        <v>75</v>
      </c>
      <c r="D14" s="23"/>
      <c r="E14" s="1" t="str">
        <f t="shared" si="0"/>
        <v>入力必須です</v>
      </c>
    </row>
    <row r="15" spans="1:7">
      <c r="C15" s="2" t="s">
        <v>76</v>
      </c>
      <c r="D15" s="23"/>
    </row>
    <row r="16" spans="1:7">
      <c r="C16" s="2" t="s">
        <v>77</v>
      </c>
      <c r="D16" s="21"/>
      <c r="E16" s="1" t="str">
        <f t="shared" si="0"/>
        <v>入力必須です</v>
      </c>
      <c r="F16" s="1" t="s">
        <v>136</v>
      </c>
    </row>
    <row r="17" spans="1:6">
      <c r="C17" s="2" t="s">
        <v>157</v>
      </c>
      <c r="D17" s="21"/>
    </row>
    <row r="18" spans="1:6">
      <c r="C18" s="2" t="s">
        <v>67</v>
      </c>
      <c r="D18" s="21"/>
    </row>
    <row r="19" spans="1:6">
      <c r="C19" s="2" t="s">
        <v>94</v>
      </c>
      <c r="D19" s="20"/>
      <c r="E19" s="1" t="str">
        <f t="shared" si="0"/>
        <v>入力必須です</v>
      </c>
    </row>
    <row r="20" spans="1:6">
      <c r="C20" s="2" t="s">
        <v>95</v>
      </c>
      <c r="D20" s="20"/>
    </row>
    <row r="21" spans="1:6">
      <c r="C21" s="2" t="s">
        <v>166</v>
      </c>
      <c r="D21" s="20"/>
      <c r="F21" s="1" t="s">
        <v>141</v>
      </c>
    </row>
    <row r="22" spans="1:6">
      <c r="C22" s="2" t="s">
        <v>105</v>
      </c>
      <c r="D22" s="20" t="s">
        <v>106</v>
      </c>
      <c r="E22" s="1" t="str">
        <f t="shared" si="0"/>
        <v/>
      </c>
      <c r="F22" s="65" t="s">
        <v>137</v>
      </c>
    </row>
    <row r="23" spans="1:6">
      <c r="C23" s="2" t="s">
        <v>114</v>
      </c>
      <c r="D23" s="20" t="s">
        <v>115</v>
      </c>
      <c r="E23" s="1" t="str">
        <f t="shared" si="0"/>
        <v/>
      </c>
      <c r="F23" s="65"/>
    </row>
    <row r="24" spans="1:6">
      <c r="C24" s="14"/>
      <c r="D24" s="22"/>
    </row>
    <row r="25" spans="1:6">
      <c r="A25" s="1">
        <v>3</v>
      </c>
      <c r="B25" s="1" t="s">
        <v>34</v>
      </c>
      <c r="C25" s="14"/>
      <c r="D25" s="24"/>
    </row>
    <row r="26" spans="1:6">
      <c r="B26" s="1" t="s">
        <v>78</v>
      </c>
      <c r="C26" s="2" t="s">
        <v>37</v>
      </c>
      <c r="D26" s="25"/>
      <c r="E26" s="1" t="str">
        <f t="shared" si="0"/>
        <v>入力必須です</v>
      </c>
    </row>
    <row r="27" spans="1:6">
      <c r="C27" s="2" t="s">
        <v>79</v>
      </c>
      <c r="D27" s="26"/>
      <c r="E27" s="19" t="str">
        <f>IF(D27="","入力必須です",IF(D27&lt;G10,"最低賃金を下回っています！",""))</f>
        <v>入力必須です</v>
      </c>
      <c r="F27" s="66" t="s">
        <v>133</v>
      </c>
    </row>
    <row r="28" spans="1:6">
      <c r="C28" s="2" t="s">
        <v>80</v>
      </c>
      <c r="D28" s="27"/>
      <c r="E28" s="1" t="str">
        <f>IF(D28="","入力必須です",IF(D28&lt;G10,"最低賃金を下回っています！",""))</f>
        <v>入力必須です</v>
      </c>
      <c r="F28" s="67"/>
    </row>
    <row r="29" spans="1:6">
      <c r="C29" s="2" t="s">
        <v>4</v>
      </c>
      <c r="D29" s="20"/>
      <c r="E29" s="1" t="str">
        <f t="shared" si="0"/>
        <v>入力必須です</v>
      </c>
    </row>
    <row r="30" spans="1:6">
      <c r="C30" s="2" t="s">
        <v>5</v>
      </c>
      <c r="D30" s="25"/>
      <c r="E30" s="1" t="str">
        <f t="shared" si="0"/>
        <v>入力必須です</v>
      </c>
    </row>
    <row r="31" spans="1:6">
      <c r="C31" s="2" t="s">
        <v>100</v>
      </c>
      <c r="D31" s="25"/>
      <c r="E31" s="1" t="str">
        <f t="shared" si="0"/>
        <v>入力必須です</v>
      </c>
    </row>
    <row r="32" spans="1:6">
      <c r="C32" s="2" t="s">
        <v>81</v>
      </c>
      <c r="D32" s="20"/>
      <c r="E32" s="1" t="str">
        <f t="shared" si="0"/>
        <v>入力必須です</v>
      </c>
    </row>
    <row r="33" spans="2:6">
      <c r="C33" s="2" t="s">
        <v>102</v>
      </c>
      <c r="D33" s="20"/>
      <c r="E33" s="1" t="str">
        <f t="shared" si="0"/>
        <v>入力必須です</v>
      </c>
    </row>
    <row r="34" spans="2:6">
      <c r="C34" s="2" t="s">
        <v>103</v>
      </c>
      <c r="D34" s="20"/>
      <c r="E34" s="1" t="str">
        <f t="shared" si="0"/>
        <v>入力必須です</v>
      </c>
    </row>
    <row r="35" spans="2:6">
      <c r="C35" s="2" t="s">
        <v>104</v>
      </c>
      <c r="D35" s="21"/>
      <c r="E35" s="1" t="str">
        <f t="shared" si="0"/>
        <v>入力必須です</v>
      </c>
      <c r="F35" s="1" t="s">
        <v>128</v>
      </c>
    </row>
    <row r="36" spans="2:6">
      <c r="B36" s="1" t="s">
        <v>60</v>
      </c>
      <c r="C36" s="2" t="s">
        <v>23</v>
      </c>
      <c r="D36" s="28"/>
      <c r="E36" s="1" t="str">
        <f t="shared" si="0"/>
        <v>入力必須です</v>
      </c>
      <c r="F36" s="65" t="s">
        <v>132</v>
      </c>
    </row>
    <row r="37" spans="2:6">
      <c r="C37" s="2" t="s">
        <v>24</v>
      </c>
      <c r="D37" s="28"/>
      <c r="E37" s="1" t="str">
        <f t="shared" si="0"/>
        <v>入力必須です</v>
      </c>
      <c r="F37" s="65"/>
    </row>
    <row r="38" spans="2:6">
      <c r="C38" s="2" t="s">
        <v>118</v>
      </c>
      <c r="D38" s="29"/>
      <c r="E38" s="1" t="str">
        <f t="shared" si="0"/>
        <v>入力必須です</v>
      </c>
    </row>
    <row r="39" spans="2:6">
      <c r="C39" s="2" t="s">
        <v>119</v>
      </c>
      <c r="D39" s="29"/>
      <c r="F39" s="1" t="s">
        <v>125</v>
      </c>
    </row>
    <row r="40" spans="2:6">
      <c r="C40" s="2" t="s">
        <v>82</v>
      </c>
      <c r="D40" s="63"/>
      <c r="E40" s="1" t="str">
        <f t="shared" si="0"/>
        <v>入力必須です</v>
      </c>
    </row>
    <row r="41" spans="2:6">
      <c r="C41" s="2" t="s">
        <v>98</v>
      </c>
      <c r="D41" s="20"/>
      <c r="E41" s="1" t="str">
        <f t="shared" si="0"/>
        <v>入力必須です</v>
      </c>
    </row>
    <row r="42" spans="2:6">
      <c r="C42" s="2" t="s">
        <v>147</v>
      </c>
      <c r="D42" s="20"/>
      <c r="E42" s="1" t="str">
        <f t="shared" si="0"/>
        <v>入力必須です</v>
      </c>
    </row>
    <row r="43" spans="2:6">
      <c r="C43" s="2" t="s">
        <v>127</v>
      </c>
      <c r="D43" s="20"/>
      <c r="E43" s="1" t="str">
        <f t="shared" si="0"/>
        <v>入力必須です</v>
      </c>
      <c r="F43" s="65" t="s">
        <v>126</v>
      </c>
    </row>
    <row r="44" spans="2:6">
      <c r="C44" s="2" t="s">
        <v>117</v>
      </c>
      <c r="D44" s="25"/>
      <c r="E44" s="1" t="str">
        <f>IF(AND(D43="あり",D44=""),"入力必須です","")</f>
        <v/>
      </c>
      <c r="F44" s="65"/>
    </row>
    <row r="45" spans="2:6">
      <c r="C45" s="2" t="s">
        <v>99</v>
      </c>
      <c r="D45" s="20"/>
      <c r="E45" s="1" t="str">
        <f>IF(AND(D43="あり",D45=""),"入力必須です","")</f>
        <v/>
      </c>
      <c r="F45" s="65"/>
    </row>
    <row r="46" spans="2:6">
      <c r="C46" s="2" t="s">
        <v>50</v>
      </c>
      <c r="D46" s="20"/>
      <c r="E46" s="1" t="str">
        <f>IF(D46="","入力必須です","")</f>
        <v>入力必須です</v>
      </c>
    </row>
    <row r="47" spans="2:6">
      <c r="B47" s="1" t="s">
        <v>72</v>
      </c>
      <c r="C47" s="2" t="s">
        <v>37</v>
      </c>
      <c r="D47" s="20"/>
      <c r="E47" s="1" t="str">
        <f>IF(D47="","入力必須です","")</f>
        <v>入力必須です</v>
      </c>
    </row>
    <row r="48" spans="2:6">
      <c r="C48" s="14" t="s">
        <v>83</v>
      </c>
      <c r="D48" s="27"/>
      <c r="E48" s="1" t="str">
        <f>IF(D46="なし","",IF(D48="","入力必須です",IF(D48&lt;G10,"最低賃金を下回っています！","")))</f>
        <v>入力必須です</v>
      </c>
    </row>
    <row r="49" spans="2:6">
      <c r="C49" s="14" t="s">
        <v>84</v>
      </c>
      <c r="D49" s="27"/>
      <c r="E49" s="1" t="str">
        <f>IF(D49="","入力必須です",IF(D49&lt;G10,"最低賃金を下回っています！",""))</f>
        <v>入力必須です</v>
      </c>
    </row>
    <row r="50" spans="2:6">
      <c r="B50" s="1" t="s">
        <v>85</v>
      </c>
      <c r="C50" s="14" t="s">
        <v>35</v>
      </c>
      <c r="D50" s="28"/>
      <c r="E50" s="1" t="str">
        <f>IF(D50="","入力必須です","")</f>
        <v>入力必須です</v>
      </c>
      <c r="F50" s="1" t="s">
        <v>139</v>
      </c>
    </row>
    <row r="51" spans="2:6">
      <c r="C51" s="14" t="s">
        <v>73</v>
      </c>
      <c r="D51" s="28" t="s">
        <v>93</v>
      </c>
      <c r="E51" s="1" t="str">
        <f>IF(D51="○","","法律上必須です")</f>
        <v/>
      </c>
      <c r="F51" s="1" t="s">
        <v>138</v>
      </c>
    </row>
    <row r="52" spans="2:6">
      <c r="C52" s="14" t="s">
        <v>36</v>
      </c>
      <c r="D52" s="20"/>
    </row>
    <row r="53" spans="2:6">
      <c r="C53" s="14" t="s">
        <v>86</v>
      </c>
      <c r="D53" s="20"/>
    </row>
    <row r="54" spans="2:6">
      <c r="C54" s="14" t="s">
        <v>129</v>
      </c>
      <c r="D54" s="21"/>
    </row>
    <row r="55" spans="2:6">
      <c r="C55" s="14" t="s">
        <v>38</v>
      </c>
      <c r="D55" s="21"/>
    </row>
    <row r="56" spans="2:6">
      <c r="C56" s="14" t="s">
        <v>39</v>
      </c>
      <c r="D56" s="20"/>
    </row>
    <row r="57" spans="2:6">
      <c r="C57" s="14" t="s">
        <v>71</v>
      </c>
      <c r="D57" s="20"/>
    </row>
    <row r="58" spans="2:6">
      <c r="C58" s="14" t="s">
        <v>7</v>
      </c>
      <c r="D58" s="20"/>
      <c r="F58" s="1" t="s">
        <v>140</v>
      </c>
    </row>
    <row r="59" spans="2:6">
      <c r="C59" s="2" t="s">
        <v>101</v>
      </c>
      <c r="D59" s="21"/>
    </row>
    <row r="60" spans="2:6">
      <c r="C60" s="2" t="s">
        <v>92</v>
      </c>
      <c r="D60" s="21"/>
    </row>
    <row r="61" spans="2:6">
      <c r="C61" s="2" t="s">
        <v>87</v>
      </c>
      <c r="D61" s="27"/>
    </row>
    <row r="62" spans="2:6">
      <c r="C62" s="2" t="s">
        <v>15</v>
      </c>
      <c r="D62" s="20"/>
    </row>
    <row r="63" spans="2:6">
      <c r="C63" s="2" t="s">
        <v>16</v>
      </c>
      <c r="D63" s="20"/>
      <c r="F63" s="65" t="s">
        <v>169</v>
      </c>
    </row>
    <row r="64" spans="2:6">
      <c r="C64" s="2" t="s">
        <v>20</v>
      </c>
      <c r="D64" s="20"/>
      <c r="F64" s="65"/>
    </row>
    <row r="65" spans="1:6">
      <c r="C65" s="2" t="s">
        <v>18</v>
      </c>
      <c r="D65" s="20"/>
      <c r="F65" s="65"/>
    </row>
    <row r="66" spans="1:6">
      <c r="C66" s="2" t="s">
        <v>17</v>
      </c>
      <c r="D66" s="20"/>
      <c r="F66" s="65"/>
    </row>
    <row r="67" spans="1:6">
      <c r="C67" s="2" t="s">
        <v>21</v>
      </c>
      <c r="D67" s="20"/>
      <c r="F67" s="65"/>
    </row>
    <row r="68" spans="1:6">
      <c r="C68" s="2" t="s">
        <v>40</v>
      </c>
      <c r="D68" s="20"/>
      <c r="F68" s="65"/>
    </row>
    <row r="69" spans="1:6">
      <c r="C69" s="2" t="s">
        <v>41</v>
      </c>
      <c r="D69" s="21"/>
    </row>
    <row r="70" spans="1:6">
      <c r="C70" s="14"/>
      <c r="D70" s="22"/>
    </row>
    <row r="71" spans="1:6">
      <c r="A71" s="1">
        <v>4</v>
      </c>
      <c r="B71" s="1" t="s">
        <v>42</v>
      </c>
      <c r="C71" s="2" t="s">
        <v>8</v>
      </c>
      <c r="D71" s="20"/>
      <c r="E71" s="1" t="str">
        <f>IF(D71="","入力必須です","")</f>
        <v>入力必須です</v>
      </c>
      <c r="F71" s="65" t="s">
        <v>143</v>
      </c>
    </row>
    <row r="72" spans="1:6">
      <c r="C72" s="2" t="s">
        <v>43</v>
      </c>
      <c r="D72" s="21"/>
      <c r="E72" s="1" t="str">
        <f>IF(D72="","入力必須です","")</f>
        <v>入力必須です</v>
      </c>
      <c r="F72" s="65"/>
    </row>
    <row r="73" spans="1:6">
      <c r="C73" s="2" t="s">
        <v>44</v>
      </c>
      <c r="D73" s="20"/>
      <c r="F73" s="1" t="s">
        <v>144</v>
      </c>
    </row>
    <row r="74" spans="1:6">
      <c r="C74" s="2" t="s">
        <v>45</v>
      </c>
      <c r="D74" s="21"/>
      <c r="E74" s="1" t="str">
        <f>IF(D74="","入力必須です","")</f>
        <v>入力必須です</v>
      </c>
      <c r="F74" s="1" t="s">
        <v>145</v>
      </c>
    </row>
    <row r="75" spans="1:6">
      <c r="C75" s="2" t="s">
        <v>9</v>
      </c>
      <c r="D75" s="21"/>
      <c r="F75" s="1" t="s">
        <v>146</v>
      </c>
    </row>
    <row r="76" spans="1:6">
      <c r="C76" s="2" t="s">
        <v>88</v>
      </c>
      <c r="D76" s="21"/>
    </row>
    <row r="77" spans="1:6">
      <c r="C77" s="14"/>
      <c r="D77" s="22"/>
    </row>
    <row r="78" spans="1:6">
      <c r="A78" s="1">
        <v>5</v>
      </c>
      <c r="B78" s="1" t="s">
        <v>46</v>
      </c>
      <c r="C78" s="2" t="s">
        <v>47</v>
      </c>
      <c r="D78" s="20"/>
      <c r="E78" s="1" t="str">
        <f>IF(D78="","入力必須です","")</f>
        <v>入力必須です</v>
      </c>
    </row>
    <row r="79" spans="1:6">
      <c r="B79" s="1" t="s">
        <v>89</v>
      </c>
      <c r="C79" s="2" t="s">
        <v>75</v>
      </c>
      <c r="D79" s="30"/>
      <c r="E79" s="1" t="str">
        <f>IF(D79="","入力必須です","")</f>
        <v>入力必須です</v>
      </c>
      <c r="F79" s="65" t="s">
        <v>130</v>
      </c>
    </row>
    <row r="80" spans="1:6">
      <c r="C80" s="2" t="s">
        <v>76</v>
      </c>
      <c r="D80" s="20"/>
      <c r="F80" s="65"/>
    </row>
    <row r="81" spans="3:6">
      <c r="C81" s="2" t="s">
        <v>48</v>
      </c>
      <c r="D81" s="20"/>
      <c r="E81" s="1" t="str">
        <f>IF(D81="","入力必須です","")</f>
        <v>入力必須です</v>
      </c>
    </row>
    <row r="82" spans="3:6">
      <c r="C82" s="2" t="s">
        <v>49</v>
      </c>
      <c r="D82" s="20"/>
      <c r="E82" s="1" t="str">
        <f>IF(D82="","入力必須です","")</f>
        <v>入力必須です</v>
      </c>
    </row>
    <row r="83" spans="3:6">
      <c r="C83" s="2" t="s">
        <v>90</v>
      </c>
      <c r="D83" s="20" t="s">
        <v>91</v>
      </c>
      <c r="E83" s="1" t="str">
        <f>IF(D83="","入力必須です","")</f>
        <v/>
      </c>
      <c r="F83" s="1" t="s">
        <v>142</v>
      </c>
    </row>
    <row r="84" spans="3:6">
      <c r="C84" s="2" t="s">
        <v>12</v>
      </c>
      <c r="D84" s="21"/>
    </row>
    <row r="85" spans="3:6">
      <c r="C85" s="2" t="s">
        <v>58</v>
      </c>
      <c r="D85" s="21"/>
      <c r="E85" s="1" t="str">
        <f>IF(D85="","入力必須です","")</f>
        <v>入力必須です</v>
      </c>
      <c r="F85" s="1" t="s">
        <v>57</v>
      </c>
    </row>
    <row r="86" spans="3:6">
      <c r="C86" s="2" t="s">
        <v>53</v>
      </c>
      <c r="D86" s="21"/>
      <c r="E86" s="1" t="str">
        <f>IF(D86="","入力必須です","")</f>
        <v>入力必須です</v>
      </c>
      <c r="F86" s="1" t="s">
        <v>57</v>
      </c>
    </row>
    <row r="87" spans="3:6">
      <c r="C87" s="2" t="s">
        <v>54</v>
      </c>
      <c r="D87" s="21"/>
      <c r="E87" s="1" t="str">
        <f>IF(D87="","入力必須です","")</f>
        <v>入力必須です</v>
      </c>
      <c r="F87" s="1" t="s">
        <v>57</v>
      </c>
    </row>
  </sheetData>
  <sheetProtection algorithmName="SHA-512" hashValue="Tc6vba7sd3IiX9ryyCwgBuOyi1NR1lawuTq0unHU7NcZkBUhb98TSD8kqr2PC0jOZE+tZogyR+JIFdOgDNgyUQ==" saltValue="MJ19olJtnX9jAJ1oFlHC/w==" spinCount="100000" sheet="1" objects="1" scenarios="1"/>
  <mergeCells count="9">
    <mergeCell ref="F79:F80"/>
    <mergeCell ref="F12:F13"/>
    <mergeCell ref="F36:F37"/>
    <mergeCell ref="F4:F6"/>
    <mergeCell ref="F63:F68"/>
    <mergeCell ref="F71:F72"/>
    <mergeCell ref="F22:F23"/>
    <mergeCell ref="F27:F28"/>
    <mergeCell ref="F43:F45"/>
  </mergeCells>
  <phoneticPr fontId="1"/>
  <conditionalFormatting sqref="D2:D3">
    <cfRule type="cellIs" dxfId="7" priority="15" operator="equal">
      <formula>""</formula>
    </cfRule>
  </conditionalFormatting>
  <conditionalFormatting sqref="D9:D12">
    <cfRule type="cellIs" dxfId="6" priority="14" operator="equal">
      <formula>""</formula>
    </cfRule>
  </conditionalFormatting>
  <conditionalFormatting sqref="D19">
    <cfRule type="cellIs" dxfId="5" priority="13" operator="equal">
      <formula>""</formula>
    </cfRule>
  </conditionalFormatting>
  <conditionalFormatting sqref="D29:D30">
    <cfRule type="cellIs" dxfId="4" priority="7" operator="equal">
      <formula>""</formula>
    </cfRule>
  </conditionalFormatting>
  <conditionalFormatting sqref="D48:D49">
    <cfRule type="cellIs" dxfId="3" priority="6" operator="equal">
      <formula>""</formula>
    </cfRule>
  </conditionalFormatting>
  <conditionalFormatting sqref="D26:D27">
    <cfRule type="cellIs" dxfId="2" priority="3" operator="equal">
      <formula>""</formula>
    </cfRule>
  </conditionalFormatting>
  <conditionalFormatting sqref="D85:D87">
    <cfRule type="cellIs" dxfId="1" priority="2" operator="equal">
      <formula>""</formula>
    </cfRule>
  </conditionalFormatting>
  <conditionalFormatting sqref="D60">
    <cfRule type="cellIs" dxfId="0" priority="1" operator="equal">
      <formula>""</formula>
    </cfRule>
  </conditionalFormatting>
  <dataValidations count="10">
    <dataValidation type="list" allowBlank="1" showInputMessage="1" showErrorMessage="1" sqref="D47">
      <formula1>"時給,日給,月給"</formula1>
    </dataValidation>
    <dataValidation type="list" allowBlank="1" showInputMessage="1" showErrorMessage="1" sqref="D50:D53 D55:D56 D58">
      <formula1>"○,×"</formula1>
    </dataValidation>
    <dataValidation type="list" allowBlank="1" showInputMessage="1" showErrorMessage="1" sqref="D63:D68">
      <formula1>"専用,共有,なし"</formula1>
    </dataValidation>
    <dataValidation type="list" allowBlank="1" showInputMessage="1" showErrorMessage="1" sqref="D19:D20">
      <formula1>"不問,簡単な会話レベル,日常会話レベル,ビジネスレベル,ネイティヴレベル"</formula1>
    </dataValidation>
    <dataValidation type="list" allowBlank="1" showInputMessage="1" showErrorMessage="1" sqref="D43 D33">
      <formula1>"あり,なし"</formula1>
    </dataValidation>
    <dataValidation type="list" allowBlank="1" showInputMessage="1" showErrorMessage="1" sqref="D39">
      <formula1>"※「その他」も参照。"</formula1>
    </dataValidation>
    <dataValidation type="list" allowBlank="1" showInputMessage="1" showErrorMessage="1" sqref="D60">
      <formula1>"○,△,×"</formula1>
    </dataValidation>
    <dataValidation type="list" allowBlank="1" showInputMessage="1" showErrorMessage="1" sqref="D26">
      <formula1>"時給,日給,月給,年俸"</formula1>
    </dataValidation>
    <dataValidation type="list" errorStyle="information" allowBlank="1" showInputMessage="1" showErrorMessage="1" errorTitle="送迎可能な場合" error="送迎可能範囲を括弧で追記されているのを確認してから「OK」をクリックしてください。_x000a_e.g.) ○（倶知安町内）" sqref="D57">
      <formula1>"○,×"</formula1>
    </dataValidation>
    <dataValidation type="whole" allowBlank="1" showInputMessage="1" showErrorMessage="1" sqref="D44 D45">
      <formula1>1</formula1>
      <formula2>9999999</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リスト!$B$3:$B$9</xm:f>
          </x14:formula1>
          <xm:sqref>D23</xm:sqref>
        </x14:dataValidation>
        <x14:dataValidation type="list" allowBlank="1" showInputMessage="1" showErrorMessage="1">
          <x14:formula1>
            <xm:f>リスト!$G$3:$G$7</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90"/>
  <sheetViews>
    <sheetView showGridLines="0" view="pageBreakPreview" zoomScaleNormal="100" zoomScaleSheetLayoutView="100" workbookViewId="0">
      <selection activeCell="A51" sqref="A51"/>
    </sheetView>
  </sheetViews>
  <sheetFormatPr defaultColWidth="2.1796875" defaultRowHeight="13" customHeight="1"/>
  <cols>
    <col min="1" max="16384" width="2.1796875" style="10"/>
  </cols>
  <sheetData>
    <row r="1" spans="1:64" ht="13" customHeight="1">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row>
    <row r="2" spans="1:64" ht="13" customHeight="1">
      <c r="W2" s="289" t="s">
        <v>63</v>
      </c>
      <c r="X2" s="289"/>
      <c r="Y2" s="289"/>
      <c r="Z2" s="289"/>
      <c r="AA2" s="289"/>
      <c r="AB2" s="289"/>
      <c r="AC2" s="289"/>
      <c r="AD2" s="289"/>
      <c r="AE2" s="289"/>
      <c r="AF2" s="289"/>
      <c r="AG2" s="289"/>
      <c r="AH2" s="289"/>
      <c r="AI2" s="289"/>
      <c r="AJ2" s="289"/>
      <c r="AK2" s="289"/>
      <c r="AL2" s="289"/>
      <c r="AM2" s="289"/>
      <c r="AN2" s="289"/>
      <c r="AO2" s="289"/>
      <c r="AP2" s="289"/>
      <c r="AQ2" s="289"/>
      <c r="AS2" s="39"/>
      <c r="AT2" s="39"/>
      <c r="AU2" s="39"/>
      <c r="AV2" s="39"/>
      <c r="AW2" s="39"/>
      <c r="AX2" s="39"/>
      <c r="AY2" s="39"/>
      <c r="AZ2" s="39"/>
      <c r="BA2" s="39"/>
      <c r="BB2" s="290" t="s">
        <v>64</v>
      </c>
      <c r="BC2" s="290"/>
      <c r="BD2" s="290"/>
      <c r="BE2" s="290" t="s">
        <v>65</v>
      </c>
      <c r="BF2" s="290"/>
      <c r="BG2" s="290"/>
      <c r="BH2" s="290"/>
      <c r="BI2" s="290"/>
      <c r="BJ2" s="290"/>
      <c r="BK2" s="290"/>
      <c r="BL2" s="290"/>
    </row>
    <row r="3" spans="1:64" ht="13" customHeight="1">
      <c r="W3" s="289"/>
      <c r="X3" s="289"/>
      <c r="Y3" s="289"/>
      <c r="Z3" s="289"/>
      <c r="AA3" s="289"/>
      <c r="AB3" s="289"/>
      <c r="AC3" s="289"/>
      <c r="AD3" s="289"/>
      <c r="AE3" s="289"/>
      <c r="AF3" s="289"/>
      <c r="AG3" s="289"/>
      <c r="AH3" s="289"/>
      <c r="AI3" s="289"/>
      <c r="AJ3" s="289"/>
      <c r="AK3" s="289"/>
      <c r="AL3" s="289"/>
      <c r="AM3" s="289"/>
      <c r="AN3" s="289"/>
      <c r="AO3" s="289"/>
      <c r="AP3" s="289"/>
      <c r="AQ3" s="289"/>
      <c r="AS3" s="39"/>
      <c r="AT3" s="39"/>
      <c r="AU3" s="39"/>
      <c r="AV3" s="39"/>
      <c r="AW3" s="39"/>
      <c r="AX3" s="39"/>
      <c r="AY3" s="39"/>
      <c r="AZ3" s="39"/>
      <c r="BA3" s="39"/>
      <c r="BB3" s="274" t="s">
        <v>19</v>
      </c>
      <c r="BC3" s="274"/>
      <c r="BD3" s="274"/>
      <c r="BE3" s="275"/>
      <c r="BF3" s="275"/>
      <c r="BG3" s="275"/>
      <c r="BH3" s="275"/>
      <c r="BI3" s="275"/>
      <c r="BJ3" s="275"/>
      <c r="BK3" s="275"/>
      <c r="BL3" s="275"/>
    </row>
    <row r="4" spans="1:64" ht="13" customHeight="1">
      <c r="B4" s="7"/>
      <c r="C4" s="7"/>
      <c r="D4" s="7"/>
      <c r="E4" s="7"/>
      <c r="F4" s="7"/>
      <c r="G4" s="7"/>
      <c r="H4" s="7"/>
      <c r="I4" s="7"/>
      <c r="J4" s="7"/>
      <c r="K4" s="7"/>
      <c r="L4" s="7"/>
      <c r="M4" s="7"/>
      <c r="N4" s="7"/>
      <c r="O4" s="7"/>
      <c r="P4" s="7"/>
      <c r="Q4" s="7"/>
      <c r="R4" s="7"/>
      <c r="S4" s="7"/>
      <c r="T4" s="7"/>
      <c r="U4" s="7"/>
      <c r="V4" s="17"/>
      <c r="AR4" s="17"/>
      <c r="AS4" s="39"/>
      <c r="AT4" s="39"/>
      <c r="AU4" s="39"/>
      <c r="AV4" s="39"/>
      <c r="AW4" s="39"/>
      <c r="AX4" s="39"/>
      <c r="AY4" s="39"/>
      <c r="AZ4" s="39"/>
      <c r="BA4" s="48"/>
      <c r="BB4" s="296" t="s">
        <v>168</v>
      </c>
      <c r="BC4" s="296"/>
      <c r="BD4" s="296"/>
      <c r="BE4" s="297"/>
      <c r="BF4" s="297"/>
      <c r="BG4" s="297"/>
      <c r="BH4" s="297"/>
      <c r="BI4" s="297"/>
      <c r="BJ4" s="297"/>
      <c r="BK4" s="297"/>
      <c r="BL4" s="297"/>
    </row>
    <row r="5" spans="1:64" ht="13" customHeight="1" thickBot="1">
      <c r="A5" s="43" t="s">
        <v>14</v>
      </c>
      <c r="B5" s="44"/>
      <c r="C5" s="44"/>
      <c r="D5" s="44"/>
      <c r="E5" s="44"/>
      <c r="F5" s="44"/>
      <c r="G5" s="44"/>
      <c r="H5" s="44"/>
      <c r="I5" s="44"/>
      <c r="J5" s="44"/>
      <c r="K5" s="44"/>
      <c r="L5" s="44"/>
      <c r="M5" s="44"/>
      <c r="N5" s="44"/>
      <c r="O5" s="44"/>
      <c r="P5" s="44"/>
      <c r="Q5" s="44"/>
      <c r="R5" s="44"/>
      <c r="S5" s="44"/>
      <c r="T5" s="44"/>
      <c r="U5" s="44"/>
      <c r="V5" s="4"/>
      <c r="W5" s="40" t="s">
        <v>3</v>
      </c>
      <c r="X5" s="46"/>
      <c r="Y5" s="46"/>
      <c r="Z5" s="46"/>
      <c r="AA5" s="46"/>
      <c r="AB5" s="46"/>
      <c r="AC5" s="46"/>
      <c r="AD5" s="46"/>
      <c r="AE5" s="46"/>
      <c r="AF5" s="46"/>
      <c r="AG5" s="46"/>
      <c r="AH5" s="46"/>
      <c r="AI5" s="46"/>
      <c r="AJ5" s="46"/>
      <c r="AK5" s="46"/>
      <c r="AL5" s="46"/>
      <c r="AM5" s="46"/>
      <c r="AN5" s="46"/>
      <c r="AO5" s="46"/>
      <c r="AP5" s="46"/>
      <c r="AQ5" s="46"/>
      <c r="AR5" s="4"/>
      <c r="AS5" s="39" t="s">
        <v>13</v>
      </c>
      <c r="AT5" s="46"/>
      <c r="AU5" s="46"/>
      <c r="AV5" s="46"/>
      <c r="AW5" s="46"/>
      <c r="AX5" s="46"/>
      <c r="AY5" s="46"/>
      <c r="AZ5" s="46"/>
      <c r="BA5" s="39"/>
      <c r="BB5" s="39"/>
      <c r="BC5" s="39"/>
      <c r="BD5" s="39"/>
      <c r="BE5" s="39"/>
      <c r="BF5" s="39"/>
      <c r="BG5" s="39"/>
      <c r="BH5" s="39"/>
      <c r="BI5" s="39"/>
      <c r="BJ5" s="39"/>
      <c r="BK5" s="39"/>
      <c r="BL5" s="39"/>
    </row>
    <row r="6" spans="1:64" ht="13" customHeight="1">
      <c r="A6" s="148" t="str">
        <f>ここに求人情報を入力してください!C2</f>
        <v>事業所名</v>
      </c>
      <c r="B6" s="121"/>
      <c r="C6" s="121"/>
      <c r="D6" s="121"/>
      <c r="E6" s="121"/>
      <c r="F6" s="121"/>
      <c r="G6" s="121"/>
      <c r="H6" s="121"/>
      <c r="I6" s="121"/>
      <c r="J6" s="121"/>
      <c r="K6" s="121"/>
      <c r="L6" s="121"/>
      <c r="M6" s="121"/>
      <c r="N6" s="121"/>
      <c r="O6" s="121"/>
      <c r="P6" s="121"/>
      <c r="Q6" s="121"/>
      <c r="R6" s="121"/>
      <c r="S6" s="121"/>
      <c r="T6" s="121"/>
      <c r="U6" s="122"/>
      <c r="W6" s="170" t="str">
        <f>ここに求人情報を入力してください!B26</f>
        <v>賃金</v>
      </c>
      <c r="X6" s="171"/>
      <c r="Y6" s="171"/>
      <c r="Z6" s="171"/>
      <c r="AA6" s="171"/>
      <c r="AB6" s="171"/>
      <c r="AC6" s="171"/>
      <c r="AD6" s="172" t="str">
        <f>IF(ここに求人情報を入力してください!D27&lt;ここに求人情報を入力してください!G10,"最低賃金を下回っています！","")</f>
        <v/>
      </c>
      <c r="AE6" s="172"/>
      <c r="AF6" s="172"/>
      <c r="AG6" s="172"/>
      <c r="AH6" s="172"/>
      <c r="AI6" s="172"/>
      <c r="AJ6" s="172"/>
      <c r="AK6" s="172"/>
      <c r="AL6" s="172"/>
      <c r="AM6" s="172"/>
      <c r="AN6" s="172"/>
      <c r="AO6" s="172"/>
      <c r="AP6" s="172"/>
      <c r="AQ6" s="173"/>
      <c r="AR6" s="4"/>
      <c r="AS6" s="148" t="str">
        <f>ここに求人情報を入力してください!C71</f>
        <v>会社名</v>
      </c>
      <c r="AT6" s="121"/>
      <c r="AU6" s="121"/>
      <c r="AV6" s="121"/>
      <c r="AW6" s="121"/>
      <c r="AX6" s="121"/>
      <c r="AY6" s="121"/>
      <c r="AZ6" s="121"/>
      <c r="BA6" s="121"/>
      <c r="BB6" s="121"/>
      <c r="BC6" s="121"/>
      <c r="BD6" s="121"/>
      <c r="BE6" s="121"/>
      <c r="BF6" s="121"/>
      <c r="BG6" s="121"/>
      <c r="BH6" s="121"/>
      <c r="BI6" s="121"/>
      <c r="BJ6" s="121"/>
      <c r="BK6" s="121"/>
      <c r="BL6" s="122"/>
    </row>
    <row r="7" spans="1:64" ht="13" customHeight="1">
      <c r="A7" s="92" t="str">
        <f>IF(ここに求人情報を入力してください!D2="","",ここに求人情報を入力してください!D2)</f>
        <v/>
      </c>
      <c r="B7" s="84"/>
      <c r="C7" s="84"/>
      <c r="D7" s="84"/>
      <c r="E7" s="84"/>
      <c r="F7" s="84"/>
      <c r="G7" s="84"/>
      <c r="H7" s="84"/>
      <c r="I7" s="84"/>
      <c r="J7" s="84"/>
      <c r="K7" s="84"/>
      <c r="L7" s="84"/>
      <c r="M7" s="84"/>
      <c r="N7" s="84"/>
      <c r="O7" s="84"/>
      <c r="P7" s="84"/>
      <c r="Q7" s="84"/>
      <c r="R7" s="84"/>
      <c r="S7" s="84"/>
      <c r="T7" s="84"/>
      <c r="U7" s="85"/>
      <c r="W7" s="181">
        <f>ここに求人情報を入力してください!D26</f>
        <v>0</v>
      </c>
      <c r="X7" s="182"/>
      <c r="Y7" s="182"/>
      <c r="Z7" s="182"/>
      <c r="AA7" s="183" t="str">
        <f>IF(ここに求人情報を入力してください!D27="","",ここに求人情報を入力してください!D27)</f>
        <v/>
      </c>
      <c r="AB7" s="183"/>
      <c r="AC7" s="183"/>
      <c r="AD7" s="183"/>
      <c r="AE7" s="183"/>
      <c r="AF7" s="183"/>
      <c r="AG7" s="183"/>
      <c r="AH7" s="109"/>
      <c r="AI7" s="57" t="s">
        <v>69</v>
      </c>
      <c r="AJ7" s="184" t="str">
        <f>IF(ここに求人情報を入力してください!D28="","",ここに求人情報を入力してください!D28)</f>
        <v/>
      </c>
      <c r="AK7" s="185"/>
      <c r="AL7" s="185"/>
      <c r="AM7" s="185"/>
      <c r="AN7" s="185"/>
      <c r="AO7" s="185"/>
      <c r="AP7" s="185"/>
      <c r="AQ7" s="186"/>
      <c r="AR7" s="4"/>
      <c r="AS7" s="112" t="str">
        <f>IF(ここに求人情報を入力してください!D71="","",ここに求人情報を入力してください!D71)</f>
        <v/>
      </c>
      <c r="AT7" s="113"/>
      <c r="AU7" s="113"/>
      <c r="AV7" s="113"/>
      <c r="AW7" s="113"/>
      <c r="AX7" s="113"/>
      <c r="AY7" s="113"/>
      <c r="AZ7" s="113"/>
      <c r="BA7" s="113"/>
      <c r="BB7" s="113"/>
      <c r="BC7" s="113"/>
      <c r="BD7" s="113"/>
      <c r="BE7" s="113"/>
      <c r="BF7" s="113"/>
      <c r="BG7" s="113"/>
      <c r="BH7" s="113"/>
      <c r="BI7" s="113"/>
      <c r="BJ7" s="113"/>
      <c r="BK7" s="113"/>
      <c r="BL7" s="114"/>
    </row>
    <row r="8" spans="1:64" ht="13" customHeight="1">
      <c r="A8" s="89" t="str">
        <f>ここに求人情報を入力してください!C3</f>
        <v>就業場所</v>
      </c>
      <c r="B8" s="90"/>
      <c r="C8" s="90"/>
      <c r="D8" s="90"/>
      <c r="E8" s="90"/>
      <c r="F8" s="90"/>
      <c r="G8" s="90"/>
      <c r="H8" s="90"/>
      <c r="I8" s="90"/>
      <c r="J8" s="90"/>
      <c r="K8" s="90"/>
      <c r="L8" s="90"/>
      <c r="M8" s="90"/>
      <c r="N8" s="90"/>
      <c r="O8" s="90"/>
      <c r="P8" s="90"/>
      <c r="Q8" s="90"/>
      <c r="R8" s="90"/>
      <c r="S8" s="90"/>
      <c r="T8" s="90"/>
      <c r="U8" s="91"/>
      <c r="W8" s="178" t="str">
        <f>ここに求人情報を入力してください!C29</f>
        <v>賃金締切日</v>
      </c>
      <c r="X8" s="179"/>
      <c r="Y8" s="179"/>
      <c r="Z8" s="179"/>
      <c r="AA8" s="179"/>
      <c r="AB8" s="179"/>
      <c r="AC8" s="179"/>
      <c r="AD8" s="179"/>
      <c r="AE8" s="179"/>
      <c r="AF8" s="179"/>
      <c r="AG8" s="179"/>
      <c r="AH8" s="179" t="s">
        <v>70</v>
      </c>
      <c r="AI8" s="179"/>
      <c r="AJ8" s="179"/>
      <c r="AK8" s="179"/>
      <c r="AL8" s="179"/>
      <c r="AM8" s="179"/>
      <c r="AN8" s="179"/>
      <c r="AO8" s="179"/>
      <c r="AP8" s="179"/>
      <c r="AQ8" s="180"/>
      <c r="AR8" s="4"/>
      <c r="AS8" s="89" t="str">
        <f>ここに求人情報を入力してください!C72</f>
        <v>会社所在地</v>
      </c>
      <c r="AT8" s="90"/>
      <c r="AU8" s="90"/>
      <c r="AV8" s="90"/>
      <c r="AW8" s="90"/>
      <c r="AX8" s="90"/>
      <c r="AY8" s="90"/>
      <c r="AZ8" s="90"/>
      <c r="BA8" s="90"/>
      <c r="BB8" s="90"/>
      <c r="BC8" s="90"/>
      <c r="BD8" s="90"/>
      <c r="BE8" s="90"/>
      <c r="BF8" s="90"/>
      <c r="BG8" s="90"/>
      <c r="BH8" s="90"/>
      <c r="BI8" s="90"/>
      <c r="BJ8" s="90"/>
      <c r="BK8" s="90"/>
      <c r="BL8" s="91"/>
    </row>
    <row r="9" spans="1:64" ht="13" customHeight="1">
      <c r="A9" s="93" t="str">
        <f>IF(ここに求人情報を入力してください!D3="","",ここに求人情報を入力してください!D3)</f>
        <v/>
      </c>
      <c r="B9" s="281"/>
      <c r="C9" s="281"/>
      <c r="D9" s="281"/>
      <c r="E9" s="281"/>
      <c r="F9" s="281"/>
      <c r="G9" s="281"/>
      <c r="H9" s="281"/>
      <c r="I9" s="281"/>
      <c r="J9" s="281"/>
      <c r="K9" s="281"/>
      <c r="L9" s="281"/>
      <c r="M9" s="281"/>
      <c r="N9" s="281"/>
      <c r="O9" s="281"/>
      <c r="P9" s="281"/>
      <c r="Q9" s="281"/>
      <c r="R9" s="281"/>
      <c r="S9" s="281"/>
      <c r="T9" s="281"/>
      <c r="U9" s="282"/>
      <c r="W9" s="187" t="str">
        <f>IF(ここに求人情報を入力してください!D29="","",ここに求人情報を入力してください!D29)</f>
        <v/>
      </c>
      <c r="X9" s="188"/>
      <c r="Y9" s="188"/>
      <c r="Z9" s="188"/>
      <c r="AA9" s="188"/>
      <c r="AB9" s="188"/>
      <c r="AC9" s="188"/>
      <c r="AD9" s="188"/>
      <c r="AE9" s="188"/>
      <c r="AF9" s="188"/>
      <c r="AG9" s="188"/>
      <c r="AH9" s="188" t="str">
        <f>IF(ここに求人情報を入力してください!D30="","",ここに求人情報を入力してください!D30)</f>
        <v/>
      </c>
      <c r="AI9" s="188"/>
      <c r="AJ9" s="188"/>
      <c r="AK9" s="188"/>
      <c r="AL9" s="188"/>
      <c r="AM9" s="188"/>
      <c r="AN9" s="188"/>
      <c r="AO9" s="188"/>
      <c r="AP9" s="188"/>
      <c r="AQ9" s="189"/>
      <c r="AR9" s="4"/>
      <c r="AS9" s="140" t="str">
        <f>IF(ここに求人情報を入力してください!D72="","",ここに求人情報を入力してください!D72)</f>
        <v/>
      </c>
      <c r="AT9" s="141"/>
      <c r="AU9" s="141"/>
      <c r="AV9" s="141"/>
      <c r="AW9" s="141"/>
      <c r="AX9" s="141"/>
      <c r="AY9" s="141"/>
      <c r="AZ9" s="141"/>
      <c r="BA9" s="141"/>
      <c r="BB9" s="141"/>
      <c r="BC9" s="141"/>
      <c r="BD9" s="141"/>
      <c r="BE9" s="141"/>
      <c r="BF9" s="141"/>
      <c r="BG9" s="141"/>
      <c r="BH9" s="141"/>
      <c r="BI9" s="141"/>
      <c r="BJ9" s="141"/>
      <c r="BK9" s="141"/>
      <c r="BL9" s="142"/>
    </row>
    <row r="10" spans="1:64" ht="13" customHeight="1">
      <c r="A10" s="283"/>
      <c r="B10" s="284"/>
      <c r="C10" s="284"/>
      <c r="D10" s="284"/>
      <c r="E10" s="284"/>
      <c r="F10" s="284"/>
      <c r="G10" s="284"/>
      <c r="H10" s="284"/>
      <c r="I10" s="284"/>
      <c r="J10" s="284"/>
      <c r="K10" s="284"/>
      <c r="L10" s="284"/>
      <c r="M10" s="284"/>
      <c r="N10" s="284"/>
      <c r="O10" s="284"/>
      <c r="P10" s="284"/>
      <c r="Q10" s="284"/>
      <c r="R10" s="284"/>
      <c r="S10" s="284"/>
      <c r="T10" s="284"/>
      <c r="U10" s="285"/>
      <c r="W10" s="178" t="str">
        <f>ここに求人情報を入力してください!C31</f>
        <v>昇給（ありの場合、前年度実績）</v>
      </c>
      <c r="X10" s="179"/>
      <c r="Y10" s="179"/>
      <c r="Z10" s="179"/>
      <c r="AA10" s="179"/>
      <c r="AB10" s="179"/>
      <c r="AC10" s="179"/>
      <c r="AD10" s="179"/>
      <c r="AE10" s="179"/>
      <c r="AF10" s="179"/>
      <c r="AG10" s="179"/>
      <c r="AH10" s="179" t="str">
        <f>ここに求人情報を入力してください!C32</f>
        <v>賞与</v>
      </c>
      <c r="AI10" s="179"/>
      <c r="AJ10" s="179"/>
      <c r="AK10" s="179"/>
      <c r="AL10" s="179"/>
      <c r="AM10" s="179"/>
      <c r="AN10" s="179"/>
      <c r="AO10" s="179"/>
      <c r="AP10" s="179"/>
      <c r="AQ10" s="180"/>
      <c r="AR10" s="4"/>
      <c r="AS10" s="140"/>
      <c r="AT10" s="141"/>
      <c r="AU10" s="141"/>
      <c r="AV10" s="141"/>
      <c r="AW10" s="141"/>
      <c r="AX10" s="141"/>
      <c r="AY10" s="141"/>
      <c r="AZ10" s="141"/>
      <c r="BA10" s="141"/>
      <c r="BB10" s="141"/>
      <c r="BC10" s="141"/>
      <c r="BD10" s="141"/>
      <c r="BE10" s="141"/>
      <c r="BF10" s="141"/>
      <c r="BG10" s="141"/>
      <c r="BH10" s="141"/>
      <c r="BI10" s="141"/>
      <c r="BJ10" s="141"/>
      <c r="BK10" s="141"/>
      <c r="BL10" s="142"/>
    </row>
    <row r="11" spans="1:64" ht="13" customHeight="1">
      <c r="A11" s="89" t="str">
        <f>ここに求人情報を入力してください!C5</f>
        <v>最寄駅から就業場所までの交通手段</v>
      </c>
      <c r="B11" s="90"/>
      <c r="C11" s="90"/>
      <c r="D11" s="90"/>
      <c r="E11" s="90"/>
      <c r="F11" s="90"/>
      <c r="G11" s="90"/>
      <c r="H11" s="90"/>
      <c r="I11" s="90"/>
      <c r="J11" s="90"/>
      <c r="K11" s="90"/>
      <c r="L11" s="90"/>
      <c r="M11" s="90"/>
      <c r="N11" s="90"/>
      <c r="O11" s="90"/>
      <c r="P11" s="90"/>
      <c r="Q11" s="90"/>
      <c r="R11" s="90"/>
      <c r="S11" s="90"/>
      <c r="T11" s="90"/>
      <c r="U11" s="91"/>
      <c r="W11" s="291" t="str">
        <f>IF(ここに求人情報を入力してください!D31="","",ここに求人情報を入力してください!D31)</f>
        <v/>
      </c>
      <c r="X11" s="292"/>
      <c r="Y11" s="292"/>
      <c r="Z11" s="292"/>
      <c r="AA11" s="292"/>
      <c r="AB11" s="292"/>
      <c r="AC11" s="292"/>
      <c r="AD11" s="292"/>
      <c r="AE11" s="292"/>
      <c r="AF11" s="292"/>
      <c r="AG11" s="292"/>
      <c r="AH11" s="188" t="str">
        <f>IF(ここに求人情報を入力してください!D32="","",ここに求人情報を入力してください!D32)</f>
        <v/>
      </c>
      <c r="AI11" s="188"/>
      <c r="AJ11" s="188"/>
      <c r="AK11" s="188"/>
      <c r="AL11" s="188"/>
      <c r="AM11" s="188"/>
      <c r="AN11" s="188"/>
      <c r="AO11" s="188"/>
      <c r="AP11" s="188"/>
      <c r="AQ11" s="189"/>
      <c r="AR11" s="4"/>
      <c r="AS11" s="89" t="str">
        <f>ここに求人情報を入力してください!C73</f>
        <v>創業年</v>
      </c>
      <c r="AT11" s="90"/>
      <c r="AU11" s="90"/>
      <c r="AV11" s="90"/>
      <c r="AW11" s="90"/>
      <c r="AX11" s="90"/>
      <c r="AY11" s="90"/>
      <c r="AZ11" s="90"/>
      <c r="BA11" s="90"/>
      <c r="BB11" s="90"/>
      <c r="BC11" s="90"/>
      <c r="BD11" s="90"/>
      <c r="BE11" s="90"/>
      <c r="BF11" s="90"/>
      <c r="BG11" s="90"/>
      <c r="BH11" s="90"/>
      <c r="BI11" s="90"/>
      <c r="BJ11" s="90"/>
      <c r="BK11" s="90"/>
      <c r="BL11" s="91"/>
    </row>
    <row r="12" spans="1:64" ht="13" customHeight="1">
      <c r="A12" s="174" t="str">
        <f>IF(ここに求人情報を入力してください!D4="","",ここに求人情報を入力してください!D4)</f>
        <v/>
      </c>
      <c r="B12" s="175"/>
      <c r="C12" s="175"/>
      <c r="D12" s="175"/>
      <c r="E12" s="175"/>
      <c r="F12" s="175" t="s">
        <v>56</v>
      </c>
      <c r="G12" s="175"/>
      <c r="H12" s="175" t="str">
        <f>IF(ここに求人情報を入力してください!D5="","",ここに求人情報を入力してください!D5)</f>
        <v/>
      </c>
      <c r="I12" s="175"/>
      <c r="J12" s="175"/>
      <c r="K12" s="175"/>
      <c r="L12" s="175"/>
      <c r="M12" s="175"/>
      <c r="N12" s="175"/>
      <c r="O12" s="276" t="str">
        <f>IF(ここに求人情報を入力してください!D6="","",ここに求人情報を入力してください!D6)</f>
        <v/>
      </c>
      <c r="P12" s="276"/>
      <c r="Q12" s="276"/>
      <c r="R12" s="276"/>
      <c r="S12" s="276"/>
      <c r="T12" s="276"/>
      <c r="U12" s="277"/>
      <c r="W12" s="71" t="str">
        <f>ここに求人情報を入力してください!C33</f>
        <v>通勤手当</v>
      </c>
      <c r="X12" s="72"/>
      <c r="Y12" s="72"/>
      <c r="Z12" s="72"/>
      <c r="AA12" s="72"/>
      <c r="AB12" s="72"/>
      <c r="AC12" s="72"/>
      <c r="AD12" s="72"/>
      <c r="AE12" s="177"/>
      <c r="AF12" s="73" t="str">
        <f>ここに求人情報を入力してください!C35</f>
        <v>その他手当等</v>
      </c>
      <c r="AG12" s="72"/>
      <c r="AH12" s="72"/>
      <c r="AI12" s="72"/>
      <c r="AJ12" s="72"/>
      <c r="AK12" s="72"/>
      <c r="AL12" s="72"/>
      <c r="AM12" s="72"/>
      <c r="AN12" s="72"/>
      <c r="AO12" s="72"/>
      <c r="AP12" s="72"/>
      <c r="AQ12" s="74"/>
      <c r="AR12" s="4"/>
      <c r="AS12" s="278" t="str">
        <f>IF(ここに求人情報を入力してください!D73="","",ここに求人情報を入力してください!D73)</f>
        <v/>
      </c>
      <c r="AT12" s="279"/>
      <c r="AU12" s="279"/>
      <c r="AV12" s="279"/>
      <c r="AW12" s="279"/>
      <c r="AX12" s="279"/>
      <c r="AY12" s="279"/>
      <c r="AZ12" s="279"/>
      <c r="BA12" s="279"/>
      <c r="BB12" s="279"/>
      <c r="BC12" s="279"/>
      <c r="BD12" s="279"/>
      <c r="BE12" s="279"/>
      <c r="BF12" s="279"/>
      <c r="BG12" s="279"/>
      <c r="BH12" s="279"/>
      <c r="BI12" s="279"/>
      <c r="BJ12" s="279"/>
      <c r="BK12" s="279"/>
      <c r="BL12" s="280"/>
    </row>
    <row r="13" spans="1:64" ht="13" customHeight="1">
      <c r="A13" s="53" t="str">
        <f>ここに求人情報を入力してください!C7</f>
        <v>事業所の従業員数</v>
      </c>
      <c r="B13" s="54"/>
      <c r="C13" s="54"/>
      <c r="D13" s="54"/>
      <c r="E13" s="54"/>
      <c r="F13" s="54"/>
      <c r="G13" s="54"/>
      <c r="H13" s="54"/>
      <c r="I13" s="54"/>
      <c r="J13" s="54"/>
      <c r="K13" s="54"/>
      <c r="L13" s="54"/>
      <c r="M13" s="54"/>
      <c r="N13" s="54"/>
      <c r="O13" s="54"/>
      <c r="P13" s="54"/>
      <c r="Q13" s="54"/>
      <c r="R13" s="54"/>
      <c r="S13" s="54"/>
      <c r="T13" s="54"/>
      <c r="U13" s="55"/>
      <c r="W13" s="174" t="str">
        <f>IF(ここに求人情報を入力してください!D33="","",ここに求人情報を入力してください!D33)</f>
        <v/>
      </c>
      <c r="X13" s="175"/>
      <c r="Y13" s="176" t="str">
        <f>IF(ここに求人情報を入力してください!D34="","",ここに求人情報を入力してください!D34)</f>
        <v/>
      </c>
      <c r="Z13" s="176"/>
      <c r="AA13" s="176"/>
      <c r="AB13" s="176"/>
      <c r="AC13" s="176"/>
      <c r="AD13" s="176"/>
      <c r="AE13" s="176"/>
      <c r="AF13" s="115" t="str">
        <f>IF(ここに求人情報を入力してください!D35="","",ここに求人情報を入力してください!D35)</f>
        <v/>
      </c>
      <c r="AG13" s="116"/>
      <c r="AH13" s="116"/>
      <c r="AI13" s="116"/>
      <c r="AJ13" s="116"/>
      <c r="AK13" s="116"/>
      <c r="AL13" s="116"/>
      <c r="AM13" s="116"/>
      <c r="AN13" s="116"/>
      <c r="AO13" s="116"/>
      <c r="AP13" s="116"/>
      <c r="AQ13" s="117"/>
      <c r="AR13" s="4"/>
      <c r="AS13" s="89" t="str">
        <f>ここに求人情報を入力してください!C74</f>
        <v>事業内容</v>
      </c>
      <c r="AT13" s="90"/>
      <c r="AU13" s="90"/>
      <c r="AV13" s="90"/>
      <c r="AW13" s="90"/>
      <c r="AX13" s="90"/>
      <c r="AY13" s="90"/>
      <c r="AZ13" s="90"/>
      <c r="BA13" s="90"/>
      <c r="BB13" s="90"/>
      <c r="BC13" s="90"/>
      <c r="BD13" s="90"/>
      <c r="BE13" s="90"/>
      <c r="BF13" s="90"/>
      <c r="BG13" s="90"/>
      <c r="BH13" s="90"/>
      <c r="BI13" s="90"/>
      <c r="BJ13" s="90"/>
      <c r="BK13" s="90"/>
      <c r="BL13" s="91"/>
    </row>
    <row r="14" spans="1:64" ht="13" customHeight="1" thickBot="1">
      <c r="A14" s="286" t="str">
        <f>IF(ここに求人情報を入力してください!D7="","",ここに求人情報を入力してください!D7)</f>
        <v/>
      </c>
      <c r="B14" s="287"/>
      <c r="C14" s="287"/>
      <c r="D14" s="287"/>
      <c r="E14" s="287"/>
      <c r="F14" s="287"/>
      <c r="G14" s="287"/>
      <c r="H14" s="287"/>
      <c r="I14" s="287"/>
      <c r="J14" s="287"/>
      <c r="K14" s="287"/>
      <c r="L14" s="287"/>
      <c r="M14" s="287"/>
      <c r="N14" s="287"/>
      <c r="O14" s="287"/>
      <c r="P14" s="287"/>
      <c r="Q14" s="287"/>
      <c r="R14" s="287"/>
      <c r="S14" s="287"/>
      <c r="T14" s="287"/>
      <c r="U14" s="288"/>
      <c r="W14" s="80" t="str">
        <f>ここに求人情報を入力してください!B36</f>
        <v>就業時間</v>
      </c>
      <c r="X14" s="81"/>
      <c r="Y14" s="81"/>
      <c r="Z14" s="81"/>
      <c r="AA14" s="47" t="str">
        <f>IF(ここに求人情報を入力してください!D39="","",ここに求人情報を入力してください!D39)</f>
        <v/>
      </c>
      <c r="AB14" s="58"/>
      <c r="AC14" s="58"/>
      <c r="AD14" s="58"/>
      <c r="AE14" s="58"/>
      <c r="AF14" s="58"/>
      <c r="AG14" s="58"/>
      <c r="AH14" s="58"/>
      <c r="AI14" s="81" t="s">
        <v>97</v>
      </c>
      <c r="AJ14" s="81"/>
      <c r="AK14" s="81"/>
      <c r="AL14" s="81"/>
      <c r="AM14" s="81"/>
      <c r="AN14" s="81"/>
      <c r="AO14" s="81"/>
      <c r="AP14" s="81"/>
      <c r="AQ14" s="82"/>
      <c r="AR14" s="4"/>
      <c r="AS14" s="140" t="str">
        <f>IF(ここに求人情報を入力してください!D74="","",ここに求人情報を入力してください!D74)</f>
        <v/>
      </c>
      <c r="AT14" s="141"/>
      <c r="AU14" s="141"/>
      <c r="AV14" s="141"/>
      <c r="AW14" s="141"/>
      <c r="AX14" s="141"/>
      <c r="AY14" s="141"/>
      <c r="AZ14" s="141"/>
      <c r="BA14" s="141"/>
      <c r="BB14" s="141"/>
      <c r="BC14" s="141"/>
      <c r="BD14" s="141"/>
      <c r="BE14" s="141"/>
      <c r="BF14" s="141"/>
      <c r="BG14" s="141"/>
      <c r="BH14" s="141"/>
      <c r="BI14" s="141"/>
      <c r="BJ14" s="141"/>
      <c r="BK14" s="141"/>
      <c r="BL14" s="142"/>
    </row>
    <row r="15" spans="1:64" ht="13" customHeight="1">
      <c r="A15" s="39"/>
      <c r="B15" s="45"/>
      <c r="C15" s="45"/>
      <c r="D15" s="45"/>
      <c r="E15" s="45"/>
      <c r="F15" s="45"/>
      <c r="G15" s="45"/>
      <c r="H15" s="45"/>
      <c r="I15" s="45"/>
      <c r="J15" s="45"/>
      <c r="K15" s="45"/>
      <c r="L15" s="45"/>
      <c r="M15" s="45"/>
      <c r="N15" s="45"/>
      <c r="O15" s="45"/>
      <c r="P15" s="45"/>
      <c r="Q15" s="45"/>
      <c r="R15" s="45"/>
      <c r="S15" s="45"/>
      <c r="T15" s="45"/>
      <c r="U15" s="45"/>
      <c r="W15" s="293" t="str">
        <f>IF(ここに求人情報を入力してください!D36="","",ここに求人情報を入力してください!D36)</f>
        <v/>
      </c>
      <c r="X15" s="294"/>
      <c r="Y15" s="294"/>
      <c r="Z15" s="294"/>
      <c r="AA15" s="294"/>
      <c r="AB15" s="59" t="s">
        <v>96</v>
      </c>
      <c r="AC15" s="294" t="str">
        <f>IF(ここに求人情報を入力してください!D37="","",ここに求人情報を入力してください!D37)</f>
        <v/>
      </c>
      <c r="AD15" s="294"/>
      <c r="AE15" s="294"/>
      <c r="AF15" s="294"/>
      <c r="AG15" s="294"/>
      <c r="AH15" s="294"/>
      <c r="AI15" s="59"/>
      <c r="AJ15" s="295" t="str">
        <f>IF(ここに求人情報を入力してください!D38="","",ここに求人情報を入力してください!D38)</f>
        <v/>
      </c>
      <c r="AK15" s="295"/>
      <c r="AL15" s="295"/>
      <c r="AM15" s="295"/>
      <c r="AN15" s="295"/>
      <c r="AO15" s="295"/>
      <c r="AP15" s="59"/>
      <c r="AQ15" s="60"/>
      <c r="AR15" s="4"/>
      <c r="AS15" s="140"/>
      <c r="AT15" s="141"/>
      <c r="AU15" s="141"/>
      <c r="AV15" s="141"/>
      <c r="AW15" s="141"/>
      <c r="AX15" s="141"/>
      <c r="AY15" s="141"/>
      <c r="AZ15" s="141"/>
      <c r="BA15" s="141"/>
      <c r="BB15" s="141"/>
      <c r="BC15" s="141"/>
      <c r="BD15" s="141"/>
      <c r="BE15" s="141"/>
      <c r="BF15" s="141"/>
      <c r="BG15" s="141"/>
      <c r="BH15" s="141"/>
      <c r="BI15" s="141"/>
      <c r="BJ15" s="141"/>
      <c r="BK15" s="141"/>
      <c r="BL15" s="142"/>
    </row>
    <row r="16" spans="1:64" ht="13" customHeight="1" thickBot="1">
      <c r="A16" s="46" t="s">
        <v>2</v>
      </c>
      <c r="B16" s="46"/>
      <c r="C16" s="46"/>
      <c r="D16" s="46"/>
      <c r="E16" s="46"/>
      <c r="F16" s="46"/>
      <c r="G16" s="46"/>
      <c r="H16" s="46"/>
      <c r="I16" s="46"/>
      <c r="J16" s="46"/>
      <c r="K16" s="46"/>
      <c r="L16" s="46"/>
      <c r="M16" s="46"/>
      <c r="N16" s="46"/>
      <c r="O16" s="46"/>
      <c r="P16" s="46"/>
      <c r="Q16" s="46"/>
      <c r="R16" s="46"/>
      <c r="S16" s="46"/>
      <c r="T16" s="46"/>
      <c r="U16" s="46"/>
      <c r="W16" s="80" t="str">
        <f>ここに求人情報を入力してください!C40</f>
        <v>週所定労働日数</v>
      </c>
      <c r="X16" s="81"/>
      <c r="Y16" s="81"/>
      <c r="Z16" s="81"/>
      <c r="AA16" s="81"/>
      <c r="AB16" s="81"/>
      <c r="AC16" s="81"/>
      <c r="AD16" s="81"/>
      <c r="AE16" s="81"/>
      <c r="AF16" s="81"/>
      <c r="AG16" s="107"/>
      <c r="AH16" s="108" t="str">
        <f>ここに求人情報を入力してください!C42</f>
        <v>休日等</v>
      </c>
      <c r="AI16" s="81"/>
      <c r="AJ16" s="81"/>
      <c r="AK16" s="81"/>
      <c r="AL16" s="81"/>
      <c r="AM16" s="81"/>
      <c r="AN16" s="81"/>
      <c r="AO16" s="81"/>
      <c r="AP16" s="81"/>
      <c r="AQ16" s="82"/>
      <c r="AR16" s="4"/>
      <c r="AS16" s="140"/>
      <c r="AT16" s="141"/>
      <c r="AU16" s="141"/>
      <c r="AV16" s="141"/>
      <c r="AW16" s="141"/>
      <c r="AX16" s="141"/>
      <c r="AY16" s="141"/>
      <c r="AZ16" s="141"/>
      <c r="BA16" s="141"/>
      <c r="BB16" s="141"/>
      <c r="BC16" s="141"/>
      <c r="BD16" s="141"/>
      <c r="BE16" s="141"/>
      <c r="BF16" s="141"/>
      <c r="BG16" s="141"/>
      <c r="BH16" s="141"/>
      <c r="BI16" s="141"/>
      <c r="BJ16" s="141"/>
      <c r="BK16" s="141"/>
      <c r="BL16" s="142"/>
    </row>
    <row r="17" spans="1:64" ht="13" customHeight="1">
      <c r="A17" s="148" t="str">
        <f>ここに求人情報を入力してください!C9</f>
        <v>職種</v>
      </c>
      <c r="B17" s="121"/>
      <c r="C17" s="121"/>
      <c r="D17" s="121"/>
      <c r="E17" s="121"/>
      <c r="F17" s="121"/>
      <c r="G17" s="121"/>
      <c r="H17" s="121"/>
      <c r="I17" s="121"/>
      <c r="J17" s="121"/>
      <c r="K17" s="121"/>
      <c r="L17" s="121"/>
      <c r="M17" s="121"/>
      <c r="N17" s="121"/>
      <c r="O17" s="121"/>
      <c r="P17" s="121"/>
      <c r="Q17" s="121"/>
      <c r="R17" s="121"/>
      <c r="S17" s="121"/>
      <c r="T17" s="121"/>
      <c r="U17" s="122"/>
      <c r="W17" s="127" t="str">
        <f>IF(ここに求人情報を入力してください!D40="","",ここに求人情報を入力してください!D40)</f>
        <v/>
      </c>
      <c r="X17" s="128"/>
      <c r="Y17" s="128"/>
      <c r="Z17" s="128"/>
      <c r="AA17" s="128"/>
      <c r="AB17" s="128"/>
      <c r="AC17" s="128"/>
      <c r="AD17" s="128"/>
      <c r="AE17" s="128"/>
      <c r="AF17" s="128"/>
      <c r="AG17" s="129"/>
      <c r="AH17" s="78" t="str">
        <f>IF(ここに求人情報を入力してください!D42="","",ここに求人情報を入力してください!D42)</f>
        <v/>
      </c>
      <c r="AI17" s="76"/>
      <c r="AJ17" s="76"/>
      <c r="AK17" s="76"/>
      <c r="AL17" s="76"/>
      <c r="AM17" s="76"/>
      <c r="AN17" s="76"/>
      <c r="AO17" s="76"/>
      <c r="AP17" s="76"/>
      <c r="AQ17" s="79"/>
      <c r="AR17" s="4"/>
      <c r="AS17" s="89" t="str">
        <f>ここに求人情報を入力してください!C75</f>
        <v>特徴・社風</v>
      </c>
      <c r="AT17" s="90"/>
      <c r="AU17" s="90"/>
      <c r="AV17" s="90"/>
      <c r="AW17" s="90"/>
      <c r="AX17" s="90"/>
      <c r="AY17" s="90"/>
      <c r="AZ17" s="90"/>
      <c r="BA17" s="90"/>
      <c r="BB17" s="90"/>
      <c r="BC17" s="90"/>
      <c r="BD17" s="90"/>
      <c r="BE17" s="90"/>
      <c r="BF17" s="90"/>
      <c r="BG17" s="90"/>
      <c r="BH17" s="90"/>
      <c r="BI17" s="90"/>
      <c r="BJ17" s="90"/>
      <c r="BK17" s="90"/>
      <c r="BL17" s="91"/>
    </row>
    <row r="18" spans="1:64" ht="13" customHeight="1">
      <c r="A18" s="112" t="str">
        <f>IF(ここに求人情報を入力してください!D9="","",ここに求人情報を入力してください!D9)</f>
        <v/>
      </c>
      <c r="B18" s="113"/>
      <c r="C18" s="113"/>
      <c r="D18" s="113"/>
      <c r="E18" s="113"/>
      <c r="F18" s="113"/>
      <c r="G18" s="113"/>
      <c r="H18" s="113"/>
      <c r="I18" s="113"/>
      <c r="J18" s="113"/>
      <c r="K18" s="113"/>
      <c r="L18" s="113"/>
      <c r="M18" s="113"/>
      <c r="N18" s="113"/>
      <c r="O18" s="113"/>
      <c r="P18" s="113"/>
      <c r="Q18" s="113"/>
      <c r="R18" s="113"/>
      <c r="S18" s="113"/>
      <c r="T18" s="113"/>
      <c r="U18" s="114"/>
      <c r="W18" s="68" t="str">
        <f>ここに求人情報を入力してください!C41</f>
        <v>時間外労働（ある場合、月平均時間）</v>
      </c>
      <c r="X18" s="69"/>
      <c r="Y18" s="69"/>
      <c r="Z18" s="69"/>
      <c r="AA18" s="69"/>
      <c r="AB18" s="69"/>
      <c r="AC18" s="69"/>
      <c r="AD18" s="69"/>
      <c r="AE18" s="69"/>
      <c r="AF18" s="69"/>
      <c r="AG18" s="69"/>
      <c r="AH18" s="69"/>
      <c r="AI18" s="69"/>
      <c r="AJ18" s="69"/>
      <c r="AK18" s="69"/>
      <c r="AL18" s="69"/>
      <c r="AM18" s="69"/>
      <c r="AN18" s="69"/>
      <c r="AO18" s="69"/>
      <c r="AP18" s="69"/>
      <c r="AQ18" s="70"/>
      <c r="AR18" s="4"/>
      <c r="AS18" s="140" t="str">
        <f>IF(ここに求人情報を入力してください!D75="","",ここに求人情報を入力してください!D75)</f>
        <v/>
      </c>
      <c r="AT18" s="141"/>
      <c r="AU18" s="141"/>
      <c r="AV18" s="141"/>
      <c r="AW18" s="141"/>
      <c r="AX18" s="141"/>
      <c r="AY18" s="141"/>
      <c r="AZ18" s="141"/>
      <c r="BA18" s="141"/>
      <c r="BB18" s="141"/>
      <c r="BC18" s="141"/>
      <c r="BD18" s="141"/>
      <c r="BE18" s="141"/>
      <c r="BF18" s="141"/>
      <c r="BG18" s="141"/>
      <c r="BH18" s="141"/>
      <c r="BI18" s="141"/>
      <c r="BJ18" s="141"/>
      <c r="BK18" s="141"/>
      <c r="BL18" s="142"/>
    </row>
    <row r="19" spans="1:64" ht="13" customHeight="1">
      <c r="A19" s="89" t="str">
        <f>ここに求人情報を入力してください!C11</f>
        <v>仕事の内容</v>
      </c>
      <c r="B19" s="90"/>
      <c r="C19" s="90"/>
      <c r="D19" s="90"/>
      <c r="E19" s="90"/>
      <c r="F19" s="90"/>
      <c r="G19" s="90"/>
      <c r="H19" s="90"/>
      <c r="I19" s="90"/>
      <c r="J19" s="90"/>
      <c r="K19" s="90"/>
      <c r="L19" s="90"/>
      <c r="M19" s="90"/>
      <c r="N19" s="90"/>
      <c r="O19" s="90"/>
      <c r="P19" s="90"/>
      <c r="Q19" s="90"/>
      <c r="R19" s="90"/>
      <c r="S19" s="90"/>
      <c r="T19" s="90"/>
      <c r="U19" s="91"/>
      <c r="W19" s="162" t="str">
        <f>IF(ここに求人情報を入力してください!D41="","",ここに求人情報を入力してください!D41)</f>
        <v/>
      </c>
      <c r="X19" s="163"/>
      <c r="Y19" s="163"/>
      <c r="Z19" s="163"/>
      <c r="AA19" s="163"/>
      <c r="AB19" s="163"/>
      <c r="AC19" s="163"/>
      <c r="AD19" s="163"/>
      <c r="AE19" s="163"/>
      <c r="AF19" s="163"/>
      <c r="AG19" s="163"/>
      <c r="AH19" s="163"/>
      <c r="AI19" s="163"/>
      <c r="AJ19" s="163"/>
      <c r="AK19" s="163"/>
      <c r="AL19" s="163"/>
      <c r="AM19" s="163"/>
      <c r="AN19" s="163"/>
      <c r="AO19" s="163"/>
      <c r="AP19" s="163"/>
      <c r="AQ19" s="164"/>
      <c r="AR19" s="4"/>
      <c r="AS19" s="140"/>
      <c r="AT19" s="141"/>
      <c r="AU19" s="141"/>
      <c r="AV19" s="141"/>
      <c r="AW19" s="141"/>
      <c r="AX19" s="141"/>
      <c r="AY19" s="141"/>
      <c r="AZ19" s="141"/>
      <c r="BA19" s="141"/>
      <c r="BB19" s="141"/>
      <c r="BC19" s="141"/>
      <c r="BD19" s="141"/>
      <c r="BE19" s="141"/>
      <c r="BF19" s="141"/>
      <c r="BG19" s="141"/>
      <c r="BH19" s="141"/>
      <c r="BI19" s="141"/>
      <c r="BJ19" s="141"/>
      <c r="BK19" s="141"/>
      <c r="BL19" s="142"/>
    </row>
    <row r="20" spans="1:64" ht="13" customHeight="1">
      <c r="A20" s="140" t="str">
        <f>IF(ここに求人情報を入力してください!D11="","",ここに求人情報を入力してください!D11)</f>
        <v/>
      </c>
      <c r="B20" s="141"/>
      <c r="C20" s="141"/>
      <c r="D20" s="141"/>
      <c r="E20" s="141"/>
      <c r="F20" s="141"/>
      <c r="G20" s="141"/>
      <c r="H20" s="141"/>
      <c r="I20" s="141"/>
      <c r="J20" s="141"/>
      <c r="K20" s="141"/>
      <c r="L20" s="141"/>
      <c r="M20" s="141"/>
      <c r="N20" s="141"/>
      <c r="O20" s="141"/>
      <c r="P20" s="141"/>
      <c r="Q20" s="141"/>
      <c r="R20" s="141"/>
      <c r="S20" s="141"/>
      <c r="T20" s="141"/>
      <c r="U20" s="142"/>
      <c r="W20" s="68" t="str">
        <f>ここに求人情報を入力してください!C43</f>
        <v>時間外労働の有無に関わらず支払われる固定残業代</v>
      </c>
      <c r="X20" s="69"/>
      <c r="Y20" s="69"/>
      <c r="Z20" s="69"/>
      <c r="AA20" s="69"/>
      <c r="AB20" s="69"/>
      <c r="AC20" s="69"/>
      <c r="AD20" s="69"/>
      <c r="AE20" s="69"/>
      <c r="AF20" s="69"/>
      <c r="AG20" s="69"/>
      <c r="AH20" s="69"/>
      <c r="AI20" s="69"/>
      <c r="AJ20" s="69"/>
      <c r="AK20" s="69"/>
      <c r="AL20" s="69"/>
      <c r="AM20" s="69"/>
      <c r="AN20" s="69"/>
      <c r="AO20" s="69"/>
      <c r="AP20" s="69"/>
      <c r="AQ20" s="70"/>
      <c r="AR20" s="4"/>
      <c r="AS20" s="140"/>
      <c r="AT20" s="141"/>
      <c r="AU20" s="141"/>
      <c r="AV20" s="141"/>
      <c r="AW20" s="141"/>
      <c r="AX20" s="141"/>
      <c r="AY20" s="141"/>
      <c r="AZ20" s="141"/>
      <c r="BA20" s="141"/>
      <c r="BB20" s="141"/>
      <c r="BC20" s="141"/>
      <c r="BD20" s="141"/>
      <c r="BE20" s="141"/>
      <c r="BF20" s="141"/>
      <c r="BG20" s="141"/>
      <c r="BH20" s="141"/>
      <c r="BI20" s="141"/>
      <c r="BJ20" s="141"/>
      <c r="BK20" s="141"/>
      <c r="BL20" s="142"/>
    </row>
    <row r="21" spans="1:64" ht="13" customHeight="1">
      <c r="A21" s="140"/>
      <c r="B21" s="141"/>
      <c r="C21" s="141"/>
      <c r="D21" s="141"/>
      <c r="E21" s="141"/>
      <c r="F21" s="141"/>
      <c r="G21" s="141"/>
      <c r="H21" s="141"/>
      <c r="I21" s="141"/>
      <c r="J21" s="141"/>
      <c r="K21" s="141"/>
      <c r="L21" s="141"/>
      <c r="M21" s="141"/>
      <c r="N21" s="141"/>
      <c r="O21" s="141"/>
      <c r="P21" s="141"/>
      <c r="Q21" s="141"/>
      <c r="R21" s="141"/>
      <c r="S21" s="141"/>
      <c r="T21" s="141"/>
      <c r="U21" s="142"/>
      <c r="W21" s="130" t="str">
        <f>IF(ここに求人情報を入力してください!D43="","",ここに求人情報を入力してください!D43)</f>
        <v/>
      </c>
      <c r="X21" s="131"/>
      <c r="Y21" s="109" t="str">
        <f>IF(ここに求人情報を入力してください!D44="","",ここに求人情報を入力してください!D44)</f>
        <v/>
      </c>
      <c r="Z21" s="110"/>
      <c r="AA21" s="110"/>
      <c r="AB21" s="110"/>
      <c r="AC21" s="110"/>
      <c r="AD21" s="146" t="str">
        <f>IF(ここに求人情報を入力してください!D45="","",ここに求人情報を入力してください!D45)</f>
        <v/>
      </c>
      <c r="AE21" s="146"/>
      <c r="AF21" s="146"/>
      <c r="AG21" s="146"/>
      <c r="AH21" s="146"/>
      <c r="AI21" s="146"/>
      <c r="AJ21" s="146"/>
      <c r="AK21" s="146"/>
      <c r="AL21" s="146"/>
      <c r="AM21" s="146"/>
      <c r="AN21" s="146"/>
      <c r="AO21" s="146"/>
      <c r="AP21" s="146"/>
      <c r="AQ21" s="147"/>
      <c r="AR21" s="4"/>
      <c r="AS21" s="86" t="str">
        <f>ここに求人情報を入力してください!C76</f>
        <v>求人に関する特記事項</v>
      </c>
      <c r="AT21" s="87"/>
      <c r="AU21" s="87"/>
      <c r="AV21" s="87"/>
      <c r="AW21" s="87"/>
      <c r="AX21" s="87"/>
      <c r="AY21" s="87"/>
      <c r="AZ21" s="87"/>
      <c r="BA21" s="87"/>
      <c r="BB21" s="87"/>
      <c r="BC21" s="87"/>
      <c r="BD21" s="87"/>
      <c r="BE21" s="87"/>
      <c r="BF21" s="87"/>
      <c r="BG21" s="87"/>
      <c r="BH21" s="87"/>
      <c r="BI21" s="87"/>
      <c r="BJ21" s="87"/>
      <c r="BK21" s="87"/>
      <c r="BL21" s="88"/>
    </row>
    <row r="22" spans="1:64" ht="13" customHeight="1">
      <c r="A22" s="140"/>
      <c r="B22" s="141"/>
      <c r="C22" s="141"/>
      <c r="D22" s="141"/>
      <c r="E22" s="141"/>
      <c r="F22" s="141"/>
      <c r="G22" s="141"/>
      <c r="H22" s="141"/>
      <c r="I22" s="141"/>
      <c r="J22" s="141"/>
      <c r="K22" s="141"/>
      <c r="L22" s="141"/>
      <c r="M22" s="141"/>
      <c r="N22" s="141"/>
      <c r="O22" s="141"/>
      <c r="P22" s="141"/>
      <c r="Q22" s="141"/>
      <c r="R22" s="141"/>
      <c r="S22" s="141"/>
      <c r="T22" s="141"/>
      <c r="U22" s="142"/>
      <c r="W22" s="68" t="str">
        <f>ここに求人情報を入力してください!C46</f>
        <v>試用期間</v>
      </c>
      <c r="X22" s="69"/>
      <c r="Y22" s="69"/>
      <c r="Z22" s="69"/>
      <c r="AA22" s="69"/>
      <c r="AB22" s="69"/>
      <c r="AC22" s="69"/>
      <c r="AD22" s="69"/>
      <c r="AE22" s="69"/>
      <c r="AF22" s="69"/>
      <c r="AG22" s="69"/>
      <c r="AH22" s="69"/>
      <c r="AI22" s="69"/>
      <c r="AJ22" s="69"/>
      <c r="AK22" s="69"/>
      <c r="AL22" s="69"/>
      <c r="AM22" s="69"/>
      <c r="AN22" s="69"/>
      <c r="AO22" s="69"/>
      <c r="AP22" s="69"/>
      <c r="AQ22" s="70"/>
      <c r="AR22" s="4"/>
      <c r="AS22" s="140" t="str">
        <f>IF(ここに求人情報を入力してください!D76="","",ここに求人情報を入力してください!D76)</f>
        <v/>
      </c>
      <c r="AT22" s="141"/>
      <c r="AU22" s="141"/>
      <c r="AV22" s="141"/>
      <c r="AW22" s="141"/>
      <c r="AX22" s="141"/>
      <c r="AY22" s="141"/>
      <c r="AZ22" s="141"/>
      <c r="BA22" s="141"/>
      <c r="BB22" s="141"/>
      <c r="BC22" s="141"/>
      <c r="BD22" s="141"/>
      <c r="BE22" s="141"/>
      <c r="BF22" s="141"/>
      <c r="BG22" s="141"/>
      <c r="BH22" s="141"/>
      <c r="BI22" s="141"/>
      <c r="BJ22" s="141"/>
      <c r="BK22" s="141"/>
      <c r="BL22" s="142"/>
    </row>
    <row r="23" spans="1:64" ht="13" customHeight="1">
      <c r="A23" s="140"/>
      <c r="B23" s="141"/>
      <c r="C23" s="141"/>
      <c r="D23" s="141"/>
      <c r="E23" s="141"/>
      <c r="F23" s="141"/>
      <c r="G23" s="141"/>
      <c r="H23" s="141"/>
      <c r="I23" s="141"/>
      <c r="J23" s="141"/>
      <c r="K23" s="141"/>
      <c r="L23" s="141"/>
      <c r="M23" s="141"/>
      <c r="N23" s="141"/>
      <c r="O23" s="141"/>
      <c r="P23" s="141"/>
      <c r="Q23" s="141"/>
      <c r="R23" s="141"/>
      <c r="S23" s="141"/>
      <c r="T23" s="141"/>
      <c r="U23" s="142"/>
      <c r="W23" s="162" t="str">
        <f>IF(ここに求人情報を入力してください!D46="","",ここに求人情報を入力してください!D46)</f>
        <v/>
      </c>
      <c r="X23" s="163"/>
      <c r="Y23" s="163"/>
      <c r="Z23" s="163"/>
      <c r="AA23" s="163"/>
      <c r="AB23" s="163"/>
      <c r="AC23" s="163"/>
      <c r="AD23" s="163"/>
      <c r="AE23" s="163"/>
      <c r="AF23" s="163"/>
      <c r="AG23" s="163"/>
      <c r="AH23" s="163"/>
      <c r="AI23" s="163"/>
      <c r="AJ23" s="163"/>
      <c r="AK23" s="163"/>
      <c r="AL23" s="163"/>
      <c r="AM23" s="163"/>
      <c r="AN23" s="163"/>
      <c r="AO23" s="163"/>
      <c r="AP23" s="163"/>
      <c r="AQ23" s="164"/>
      <c r="AR23" s="4"/>
      <c r="AS23" s="140"/>
      <c r="AT23" s="141"/>
      <c r="AU23" s="141"/>
      <c r="AV23" s="141"/>
      <c r="AW23" s="141"/>
      <c r="AX23" s="141"/>
      <c r="AY23" s="141"/>
      <c r="AZ23" s="141"/>
      <c r="BA23" s="141"/>
      <c r="BB23" s="141"/>
      <c r="BC23" s="141"/>
      <c r="BD23" s="141"/>
      <c r="BE23" s="141"/>
      <c r="BF23" s="141"/>
      <c r="BG23" s="141"/>
      <c r="BH23" s="141"/>
      <c r="BI23" s="141"/>
      <c r="BJ23" s="141"/>
      <c r="BK23" s="141"/>
      <c r="BL23" s="142"/>
    </row>
    <row r="24" spans="1:64" ht="13" customHeight="1" thickBot="1">
      <c r="A24" s="140"/>
      <c r="B24" s="141"/>
      <c r="C24" s="141"/>
      <c r="D24" s="141"/>
      <c r="E24" s="141"/>
      <c r="F24" s="141"/>
      <c r="G24" s="141"/>
      <c r="H24" s="141"/>
      <c r="I24" s="141"/>
      <c r="J24" s="141"/>
      <c r="K24" s="141"/>
      <c r="L24" s="141"/>
      <c r="M24" s="141"/>
      <c r="N24" s="141"/>
      <c r="O24" s="141"/>
      <c r="P24" s="141"/>
      <c r="Q24" s="141"/>
      <c r="R24" s="141"/>
      <c r="S24" s="141"/>
      <c r="T24" s="141"/>
      <c r="U24" s="142"/>
      <c r="W24" s="80" t="str">
        <f>ここに求人情報を入力してください!B47</f>
        <v>試用期間中の賃金</v>
      </c>
      <c r="X24" s="81"/>
      <c r="Y24" s="81"/>
      <c r="Z24" s="81"/>
      <c r="AA24" s="81"/>
      <c r="AB24" s="81"/>
      <c r="AC24" s="81"/>
      <c r="AD24" s="81"/>
      <c r="AE24" s="135" t="str">
        <f>IF(ここに求人情報を入力してください!D46="なし","",IF(ここに求人情報を入力してください!D48&lt;ここに求人情報を入力してください!G10,"最低賃金を下回っています！",""))</f>
        <v/>
      </c>
      <c r="AF24" s="135"/>
      <c r="AG24" s="135"/>
      <c r="AH24" s="135"/>
      <c r="AI24" s="135"/>
      <c r="AJ24" s="135"/>
      <c r="AK24" s="135"/>
      <c r="AL24" s="135"/>
      <c r="AM24" s="135"/>
      <c r="AN24" s="135"/>
      <c r="AO24" s="135"/>
      <c r="AP24" s="135"/>
      <c r="AQ24" s="136"/>
      <c r="AR24" s="4"/>
      <c r="AS24" s="143"/>
      <c r="AT24" s="144"/>
      <c r="AU24" s="144"/>
      <c r="AV24" s="144"/>
      <c r="AW24" s="144"/>
      <c r="AX24" s="144"/>
      <c r="AY24" s="144"/>
      <c r="AZ24" s="144"/>
      <c r="BA24" s="144"/>
      <c r="BB24" s="144"/>
      <c r="BC24" s="144"/>
      <c r="BD24" s="144"/>
      <c r="BE24" s="144"/>
      <c r="BF24" s="144"/>
      <c r="BG24" s="144"/>
      <c r="BH24" s="144"/>
      <c r="BI24" s="144"/>
      <c r="BJ24" s="144"/>
      <c r="BK24" s="144"/>
      <c r="BL24" s="145"/>
    </row>
    <row r="25" spans="1:64" ht="13" customHeight="1">
      <c r="A25" s="140"/>
      <c r="B25" s="141"/>
      <c r="C25" s="141"/>
      <c r="D25" s="141"/>
      <c r="E25" s="141"/>
      <c r="F25" s="141"/>
      <c r="G25" s="141"/>
      <c r="H25" s="141"/>
      <c r="I25" s="141"/>
      <c r="J25" s="141"/>
      <c r="K25" s="141"/>
      <c r="L25" s="141"/>
      <c r="M25" s="141"/>
      <c r="N25" s="141"/>
      <c r="O25" s="141"/>
      <c r="P25" s="141"/>
      <c r="Q25" s="141"/>
      <c r="R25" s="141"/>
      <c r="S25" s="141"/>
      <c r="T25" s="141"/>
      <c r="U25" s="142"/>
      <c r="W25" s="118" t="str">
        <f>IF(ここに求人情報を入力してください!D47="","",ここに求人情報を入力してください!D47)</f>
        <v/>
      </c>
      <c r="X25" s="119"/>
      <c r="Y25" s="119"/>
      <c r="Z25" s="119"/>
      <c r="AA25" s="138" t="str">
        <f>IF(ここに求人情報を入力してください!D48="","",ここに求人情報を入力してください!D48)</f>
        <v/>
      </c>
      <c r="AB25" s="138"/>
      <c r="AC25" s="138"/>
      <c r="AD25" s="138"/>
      <c r="AE25" s="138"/>
      <c r="AF25" s="138"/>
      <c r="AG25" s="138"/>
      <c r="AH25" s="138"/>
      <c r="AI25" s="61" t="s">
        <v>25</v>
      </c>
      <c r="AJ25" s="138" t="str">
        <f>IF(ここに求人情報を入力してください!D49="","",ここに求人情報を入力してください!D49)</f>
        <v/>
      </c>
      <c r="AK25" s="138"/>
      <c r="AL25" s="138"/>
      <c r="AM25" s="138"/>
      <c r="AN25" s="138"/>
      <c r="AO25" s="138"/>
      <c r="AP25" s="138"/>
      <c r="AQ25" s="139"/>
      <c r="AR25" s="4"/>
      <c r="AS25" s="39"/>
      <c r="AT25" s="39"/>
      <c r="AU25" s="39"/>
      <c r="AV25" s="39"/>
      <c r="AW25" s="39"/>
      <c r="AX25" s="39"/>
      <c r="AY25" s="39"/>
      <c r="AZ25" s="39"/>
      <c r="BA25" s="39"/>
      <c r="BB25" s="39"/>
      <c r="BC25" s="39"/>
      <c r="BD25" s="39"/>
      <c r="BE25" s="39"/>
      <c r="BF25" s="39"/>
      <c r="BG25" s="39"/>
      <c r="BH25" s="39"/>
      <c r="BI25" s="39"/>
      <c r="BJ25" s="39"/>
      <c r="BK25" s="39"/>
      <c r="BL25" s="39"/>
    </row>
    <row r="26" spans="1:64" ht="13" customHeight="1" thickBot="1">
      <c r="A26" s="86" t="str">
        <f>ここに求人情報を入力してください!C12</f>
        <v>雇用形態</v>
      </c>
      <c r="B26" s="87"/>
      <c r="C26" s="87"/>
      <c r="D26" s="87"/>
      <c r="E26" s="87"/>
      <c r="F26" s="87"/>
      <c r="G26" s="87"/>
      <c r="H26" s="87"/>
      <c r="I26" s="87"/>
      <c r="J26" s="87"/>
      <c r="K26" s="87"/>
      <c r="L26" s="87"/>
      <c r="M26" s="87"/>
      <c r="N26" s="87"/>
      <c r="O26" s="87"/>
      <c r="P26" s="87"/>
      <c r="Q26" s="87"/>
      <c r="R26" s="87"/>
      <c r="S26" s="87"/>
      <c r="T26" s="87"/>
      <c r="U26" s="88"/>
      <c r="W26" s="80" t="str">
        <f>ここに求人情報を入力してください!B50</f>
        <v>加入保険</v>
      </c>
      <c r="X26" s="81"/>
      <c r="Y26" s="81"/>
      <c r="Z26" s="81"/>
      <c r="AA26" s="81"/>
      <c r="AB26" s="81"/>
      <c r="AC26" s="81"/>
      <c r="AD26" s="81"/>
      <c r="AE26" s="81"/>
      <c r="AF26" s="81"/>
      <c r="AG26" s="81"/>
      <c r="AH26" s="81"/>
      <c r="AI26" s="81"/>
      <c r="AJ26" s="81"/>
      <c r="AK26" s="81"/>
      <c r="AL26" s="81"/>
      <c r="AM26" s="81"/>
      <c r="AN26" s="81"/>
      <c r="AO26" s="81"/>
      <c r="AP26" s="81"/>
      <c r="AQ26" s="82"/>
      <c r="AR26" s="4"/>
      <c r="AS26" s="46" t="s">
        <v>10</v>
      </c>
      <c r="AT26" s="46"/>
      <c r="AU26" s="46"/>
      <c r="AV26" s="46"/>
      <c r="AW26" s="46"/>
      <c r="AX26" s="46"/>
      <c r="AY26" s="46"/>
      <c r="AZ26" s="46"/>
      <c r="BA26" s="46"/>
      <c r="BB26" s="46"/>
      <c r="BC26" s="46"/>
      <c r="BD26" s="46"/>
      <c r="BE26" s="46"/>
      <c r="BF26" s="46"/>
      <c r="BG26" s="46"/>
      <c r="BH26" s="46"/>
      <c r="BI26" s="46"/>
      <c r="BJ26" s="46"/>
      <c r="BK26" s="46"/>
      <c r="BL26" s="46"/>
    </row>
    <row r="27" spans="1:64" ht="13" customHeight="1">
      <c r="A27" s="278" t="str">
        <f>IF(ここに求人情報を入力してください!D12="","",ここに求人情報を入力してください!D12)</f>
        <v/>
      </c>
      <c r="B27" s="279"/>
      <c r="C27" s="279"/>
      <c r="D27" s="279"/>
      <c r="E27" s="279"/>
      <c r="F27" s="279"/>
      <c r="G27" s="279"/>
      <c r="H27" s="279"/>
      <c r="I27" s="279"/>
      <c r="J27" s="279"/>
      <c r="K27" s="279"/>
      <c r="L27" s="279"/>
      <c r="M27" s="279"/>
      <c r="N27" s="279"/>
      <c r="O27" s="279"/>
      <c r="P27" s="279"/>
      <c r="Q27" s="279"/>
      <c r="R27" s="279"/>
      <c r="S27" s="279"/>
      <c r="T27" s="279"/>
      <c r="U27" s="280"/>
      <c r="W27" s="123" t="str">
        <f>ここに求人情報を入力してください!C50</f>
        <v>雇用保険</v>
      </c>
      <c r="X27" s="124"/>
      <c r="Y27" s="124"/>
      <c r="Z27" s="125"/>
      <c r="AA27" s="132" t="str">
        <f>IF(ここに求人情報を入力してください!D50="","",ここに求人情報を入力してください!D50)</f>
        <v/>
      </c>
      <c r="AB27" s="133"/>
      <c r="AC27" s="133"/>
      <c r="AD27" s="133"/>
      <c r="AE27" s="133"/>
      <c r="AF27" s="133"/>
      <c r="AG27" s="134"/>
      <c r="AH27" s="126" t="str">
        <f>ここに求人情報を入力してください!C51</f>
        <v>労災保険</v>
      </c>
      <c r="AI27" s="124"/>
      <c r="AJ27" s="124"/>
      <c r="AK27" s="125"/>
      <c r="AL27" s="132" t="str">
        <f>IF(ここに求人情報を入力してください!D51="","",ここに求人情報を入力してください!D51)</f>
        <v>○</v>
      </c>
      <c r="AM27" s="133"/>
      <c r="AN27" s="133"/>
      <c r="AO27" s="133"/>
      <c r="AP27" s="133"/>
      <c r="AQ27" s="137"/>
      <c r="AR27" s="4"/>
      <c r="AS27" s="148" t="str">
        <f>ここに求人情報を入力してください!C78</f>
        <v>採用予定人数</v>
      </c>
      <c r="AT27" s="121"/>
      <c r="AU27" s="121"/>
      <c r="AV27" s="121"/>
      <c r="AW27" s="121"/>
      <c r="AX27" s="121"/>
      <c r="AY27" s="121"/>
      <c r="AZ27" s="121"/>
      <c r="BA27" s="121"/>
      <c r="BB27" s="149"/>
      <c r="BC27" s="120" t="str">
        <f>ここに求人情報を入力してください!B79</f>
        <v>募集期間</v>
      </c>
      <c r="BD27" s="121"/>
      <c r="BE27" s="121"/>
      <c r="BF27" s="121"/>
      <c r="BG27" s="121"/>
      <c r="BH27" s="121"/>
      <c r="BI27" s="121"/>
      <c r="BJ27" s="121"/>
      <c r="BK27" s="121"/>
      <c r="BL27" s="122"/>
    </row>
    <row r="28" spans="1:64" ht="13" customHeight="1">
      <c r="A28" s="86" t="str">
        <f>ここに求人情報を入力してください!C13</f>
        <v>正社員登用（ありの場合、前年度実績）</v>
      </c>
      <c r="B28" s="87"/>
      <c r="C28" s="87"/>
      <c r="D28" s="87"/>
      <c r="E28" s="87"/>
      <c r="F28" s="87"/>
      <c r="G28" s="87"/>
      <c r="H28" s="87"/>
      <c r="I28" s="87"/>
      <c r="J28" s="87"/>
      <c r="K28" s="87"/>
      <c r="L28" s="87"/>
      <c r="M28" s="87"/>
      <c r="N28" s="87"/>
      <c r="O28" s="87"/>
      <c r="P28" s="87"/>
      <c r="Q28" s="87"/>
      <c r="R28" s="87"/>
      <c r="S28" s="87"/>
      <c r="T28" s="87"/>
      <c r="U28" s="88"/>
      <c r="W28" s="123" t="str">
        <f>ここに求人情報を入力してください!C52</f>
        <v>健康保険</v>
      </c>
      <c r="X28" s="124"/>
      <c r="Y28" s="124"/>
      <c r="Z28" s="125"/>
      <c r="AA28" s="132" t="str">
        <f>IF(ここに求人情報を入力してください!D52="","",ここに求人情報を入力してください!D52)</f>
        <v/>
      </c>
      <c r="AB28" s="133"/>
      <c r="AC28" s="133"/>
      <c r="AD28" s="133"/>
      <c r="AE28" s="133"/>
      <c r="AF28" s="133"/>
      <c r="AG28" s="134"/>
      <c r="AH28" s="126" t="str">
        <f>ここに求人情報を入力してください!C53</f>
        <v>厚生年金</v>
      </c>
      <c r="AI28" s="124"/>
      <c r="AJ28" s="124"/>
      <c r="AK28" s="125"/>
      <c r="AL28" s="132" t="str">
        <f>IF(ここに求人情報を入力してください!D53="","",ここに求人情報を入力してください!D53)</f>
        <v/>
      </c>
      <c r="AM28" s="133"/>
      <c r="AN28" s="133"/>
      <c r="AO28" s="133"/>
      <c r="AP28" s="133"/>
      <c r="AQ28" s="137"/>
      <c r="AR28" s="4"/>
      <c r="AS28" s="150" t="str">
        <f>IF(ここに求人情報を入力してください!D78="","",ここに求人情報を入力してください!D78)</f>
        <v/>
      </c>
      <c r="AT28" s="151"/>
      <c r="AU28" s="151"/>
      <c r="AV28" s="151"/>
      <c r="AW28" s="151"/>
      <c r="AX28" s="151"/>
      <c r="AY28" s="151"/>
      <c r="AZ28" s="151"/>
      <c r="BA28" s="151"/>
      <c r="BB28" s="152"/>
      <c r="BC28" s="309" t="str">
        <f>IF(ここに求人情報を入力してください!D79="","",ここに求人情報を入力してください!D79)</f>
        <v/>
      </c>
      <c r="BD28" s="310"/>
      <c r="BE28" s="310"/>
      <c r="BF28" s="310"/>
      <c r="BG28" s="62" t="s">
        <v>25</v>
      </c>
      <c r="BH28" s="310" t="str">
        <f>IF(ここに求人情報を入力してください!D80="","",ここに求人情報を入力してください!D80)</f>
        <v/>
      </c>
      <c r="BI28" s="310"/>
      <c r="BJ28" s="310"/>
      <c r="BK28" s="310"/>
      <c r="BL28" s="311"/>
    </row>
    <row r="29" spans="1:64" ht="13" customHeight="1">
      <c r="A29" s="112" t="str">
        <f>IF(ここに求人情報を入力してください!D13="","",ここに求人情報を入力してください!D13)</f>
        <v/>
      </c>
      <c r="B29" s="113"/>
      <c r="C29" s="113"/>
      <c r="D29" s="113"/>
      <c r="E29" s="113"/>
      <c r="F29" s="113"/>
      <c r="G29" s="113"/>
      <c r="H29" s="113"/>
      <c r="I29" s="113"/>
      <c r="J29" s="113"/>
      <c r="K29" s="113"/>
      <c r="L29" s="113"/>
      <c r="M29" s="113"/>
      <c r="N29" s="113"/>
      <c r="O29" s="113"/>
      <c r="P29" s="113"/>
      <c r="Q29" s="113"/>
      <c r="R29" s="113"/>
      <c r="S29" s="113"/>
      <c r="T29" s="113"/>
      <c r="U29" s="114"/>
      <c r="W29" s="303" t="str">
        <f>ここに求人情報を入力してください!C54</f>
        <v>その他福利厚生</v>
      </c>
      <c r="X29" s="304"/>
      <c r="Y29" s="304"/>
      <c r="Z29" s="305"/>
      <c r="AA29" s="306" t="str">
        <f>IF(ここに求人情報を入力してください!D54="","",ここに求人情報を入力してください!D54)</f>
        <v/>
      </c>
      <c r="AB29" s="304"/>
      <c r="AC29" s="304"/>
      <c r="AD29" s="304"/>
      <c r="AE29" s="304"/>
      <c r="AF29" s="304"/>
      <c r="AG29" s="304"/>
      <c r="AH29" s="304"/>
      <c r="AI29" s="304"/>
      <c r="AJ29" s="304"/>
      <c r="AK29" s="304"/>
      <c r="AL29" s="304"/>
      <c r="AM29" s="304"/>
      <c r="AN29" s="304"/>
      <c r="AO29" s="304"/>
      <c r="AP29" s="304"/>
      <c r="AQ29" s="307"/>
      <c r="AR29" s="4"/>
      <c r="AS29" s="89" t="str">
        <f>ここに求人情報を入力してください!C81</f>
        <v>選考方法</v>
      </c>
      <c r="AT29" s="90"/>
      <c r="AU29" s="90"/>
      <c r="AV29" s="90"/>
      <c r="AW29" s="90"/>
      <c r="AX29" s="90"/>
      <c r="AY29" s="90"/>
      <c r="AZ29" s="90"/>
      <c r="BA29" s="90"/>
      <c r="BB29" s="90"/>
      <c r="BC29" s="90"/>
      <c r="BD29" s="90"/>
      <c r="BE29" s="90"/>
      <c r="BF29" s="90"/>
      <c r="BG29" s="90"/>
      <c r="BH29" s="90"/>
      <c r="BI29" s="90"/>
      <c r="BJ29" s="90"/>
      <c r="BK29" s="90"/>
      <c r="BL29" s="91"/>
    </row>
    <row r="30" spans="1:64" ht="13" customHeight="1">
      <c r="A30" s="86" t="str">
        <f>ここに求人情報を入力してください!B14</f>
        <v>雇用期間</v>
      </c>
      <c r="B30" s="87"/>
      <c r="C30" s="87"/>
      <c r="D30" s="87"/>
      <c r="E30" s="87"/>
      <c r="F30" s="87"/>
      <c r="G30" s="87"/>
      <c r="H30" s="87"/>
      <c r="I30" s="87"/>
      <c r="J30" s="87"/>
      <c r="K30" s="87"/>
      <c r="L30" s="87"/>
      <c r="M30" s="87"/>
      <c r="N30" s="87"/>
      <c r="O30" s="87"/>
      <c r="P30" s="87"/>
      <c r="Q30" s="87"/>
      <c r="R30" s="87"/>
      <c r="S30" s="87"/>
      <c r="T30" s="87"/>
      <c r="U30" s="88"/>
      <c r="W30" s="80" t="str">
        <f>ここに求人情報を入力してください!C55</f>
        <v>自動車通勤の可否</v>
      </c>
      <c r="X30" s="81"/>
      <c r="Y30" s="81"/>
      <c r="Z30" s="81"/>
      <c r="AA30" s="81"/>
      <c r="AB30" s="81"/>
      <c r="AC30" s="81"/>
      <c r="AD30" s="81"/>
      <c r="AE30" s="81"/>
      <c r="AF30" s="81"/>
      <c r="AG30" s="107"/>
      <c r="AH30" s="108" t="str">
        <f>ここに求人情報を入力してください!C56</f>
        <v>駐車場</v>
      </c>
      <c r="AI30" s="81"/>
      <c r="AJ30" s="81"/>
      <c r="AK30" s="81"/>
      <c r="AL30" s="81"/>
      <c r="AM30" s="81"/>
      <c r="AN30" s="81"/>
      <c r="AO30" s="81"/>
      <c r="AP30" s="81"/>
      <c r="AQ30" s="82"/>
      <c r="AR30" s="4"/>
      <c r="AS30" s="92" t="str">
        <f>IF(ここに求人情報を入力してください!D81="","",ここに求人情報を入力してください!D81)</f>
        <v/>
      </c>
      <c r="AT30" s="84"/>
      <c r="AU30" s="84"/>
      <c r="AV30" s="84"/>
      <c r="AW30" s="84"/>
      <c r="AX30" s="84"/>
      <c r="AY30" s="84"/>
      <c r="AZ30" s="84"/>
      <c r="BA30" s="84"/>
      <c r="BB30" s="84"/>
      <c r="BC30" s="84"/>
      <c r="BD30" s="84"/>
      <c r="BE30" s="84"/>
      <c r="BF30" s="84"/>
      <c r="BG30" s="84"/>
      <c r="BH30" s="84"/>
      <c r="BI30" s="84"/>
      <c r="BJ30" s="84"/>
      <c r="BK30" s="84"/>
      <c r="BL30" s="85"/>
    </row>
    <row r="31" spans="1:64" ht="13" customHeight="1">
      <c r="A31" s="312" t="str">
        <f>IF(ここに求人情報を入力してください!D14="","",ここに求人情報を入力してください!D14)</f>
        <v/>
      </c>
      <c r="B31" s="313"/>
      <c r="C31" s="313"/>
      <c r="D31" s="313"/>
      <c r="E31" s="313"/>
      <c r="F31" s="313"/>
      <c r="G31" s="313"/>
      <c r="H31" s="313"/>
      <c r="I31" s="313"/>
      <c r="J31" s="314"/>
      <c r="K31" s="56" t="s">
        <v>69</v>
      </c>
      <c r="L31" s="315" t="str">
        <f>IF(ここに求人情報を入力してください!D15="","",ここに求人情報を入力してください!D15)</f>
        <v/>
      </c>
      <c r="M31" s="313"/>
      <c r="N31" s="313"/>
      <c r="O31" s="313"/>
      <c r="P31" s="313"/>
      <c r="Q31" s="313"/>
      <c r="R31" s="313"/>
      <c r="S31" s="313"/>
      <c r="T31" s="313"/>
      <c r="U31" s="316"/>
      <c r="W31" s="75" t="str">
        <f>IF(ここに求人情報を入力してください!D55="","",ここに求人情報を入力してください!D55)</f>
        <v/>
      </c>
      <c r="X31" s="76"/>
      <c r="Y31" s="76"/>
      <c r="Z31" s="76"/>
      <c r="AA31" s="76"/>
      <c r="AB31" s="76"/>
      <c r="AC31" s="76"/>
      <c r="AD31" s="76"/>
      <c r="AE31" s="76"/>
      <c r="AF31" s="76"/>
      <c r="AG31" s="77"/>
      <c r="AH31" s="78" t="str">
        <f>IF(ここに求人情報を入力してください!D56="","",ここに求人情報を入力してください!D56)</f>
        <v/>
      </c>
      <c r="AI31" s="76"/>
      <c r="AJ31" s="76"/>
      <c r="AK31" s="76"/>
      <c r="AL31" s="76"/>
      <c r="AM31" s="76"/>
      <c r="AN31" s="76"/>
      <c r="AO31" s="76"/>
      <c r="AP31" s="76"/>
      <c r="AQ31" s="79"/>
      <c r="AR31" s="4"/>
      <c r="AS31" s="89" t="str">
        <f>ここに求人情報を入力してください!C82</f>
        <v>選考結果の通知方法</v>
      </c>
      <c r="AT31" s="90"/>
      <c r="AU31" s="90"/>
      <c r="AV31" s="90"/>
      <c r="AW31" s="90"/>
      <c r="AX31" s="90"/>
      <c r="AY31" s="90"/>
      <c r="AZ31" s="90"/>
      <c r="BA31" s="90"/>
      <c r="BB31" s="90"/>
      <c r="BC31" s="90"/>
      <c r="BD31" s="90"/>
      <c r="BE31" s="90"/>
      <c r="BF31" s="90"/>
      <c r="BG31" s="90"/>
      <c r="BH31" s="90"/>
      <c r="BI31" s="90"/>
      <c r="BJ31" s="90"/>
      <c r="BK31" s="90"/>
      <c r="BL31" s="91"/>
    </row>
    <row r="32" spans="1:64" ht="13" customHeight="1">
      <c r="A32" s="89" t="str">
        <f>ここに求人情報を入力してください!C16</f>
        <v>短期雇用の可否</v>
      </c>
      <c r="B32" s="90"/>
      <c r="C32" s="90"/>
      <c r="D32" s="90"/>
      <c r="E32" s="90"/>
      <c r="F32" s="90"/>
      <c r="G32" s="90"/>
      <c r="H32" s="90"/>
      <c r="I32" s="90"/>
      <c r="J32" s="90"/>
      <c r="K32" s="90"/>
      <c r="L32" s="90"/>
      <c r="M32" s="90"/>
      <c r="N32" s="90"/>
      <c r="O32" s="90"/>
      <c r="P32" s="90"/>
      <c r="Q32" s="90"/>
      <c r="R32" s="90"/>
      <c r="S32" s="90"/>
      <c r="T32" s="90"/>
      <c r="U32" s="91"/>
      <c r="W32" s="80" t="str">
        <f>ここに求人情報を入力してください!C57</f>
        <v>送迎</v>
      </c>
      <c r="X32" s="81"/>
      <c r="Y32" s="81"/>
      <c r="Z32" s="81"/>
      <c r="AA32" s="81"/>
      <c r="AB32" s="81"/>
      <c r="AC32" s="81"/>
      <c r="AD32" s="81"/>
      <c r="AE32" s="81"/>
      <c r="AF32" s="81"/>
      <c r="AG32" s="107"/>
      <c r="AH32" s="108" t="str">
        <f>ここに求人情報を入力してください!C58</f>
        <v>車の貸与</v>
      </c>
      <c r="AI32" s="81"/>
      <c r="AJ32" s="81"/>
      <c r="AK32" s="81"/>
      <c r="AL32" s="81"/>
      <c r="AM32" s="81"/>
      <c r="AN32" s="81"/>
      <c r="AO32" s="81"/>
      <c r="AP32" s="81"/>
      <c r="AQ32" s="82"/>
      <c r="AR32" s="4"/>
      <c r="AS32" s="92" t="str">
        <f>IF(ここに求人情報を入力してください!D82="","",ここに求人情報を入力してください!D82)</f>
        <v/>
      </c>
      <c r="AT32" s="84"/>
      <c r="AU32" s="84"/>
      <c r="AV32" s="84"/>
      <c r="AW32" s="84"/>
      <c r="AX32" s="84"/>
      <c r="AY32" s="84"/>
      <c r="AZ32" s="84"/>
      <c r="BA32" s="84"/>
      <c r="BB32" s="84"/>
      <c r="BC32" s="84"/>
      <c r="BD32" s="84"/>
      <c r="BE32" s="84"/>
      <c r="BF32" s="84"/>
      <c r="BG32" s="84"/>
      <c r="BH32" s="84"/>
      <c r="BI32" s="84"/>
      <c r="BJ32" s="84"/>
      <c r="BK32" s="84"/>
      <c r="BL32" s="85"/>
    </row>
    <row r="33" spans="1:68" ht="13" customHeight="1">
      <c r="A33" s="156" t="str">
        <f>IF(ここに求人情報を入力してください!D16="","",ここに求人情報を入力してください!D16)</f>
        <v/>
      </c>
      <c r="B33" s="157"/>
      <c r="C33" s="157"/>
      <c r="D33" s="157"/>
      <c r="E33" s="157"/>
      <c r="F33" s="157"/>
      <c r="G33" s="157"/>
      <c r="H33" s="157"/>
      <c r="I33" s="157"/>
      <c r="J33" s="157"/>
      <c r="K33" s="157"/>
      <c r="L33" s="157"/>
      <c r="M33" s="157"/>
      <c r="N33" s="157"/>
      <c r="O33" s="157"/>
      <c r="P33" s="157"/>
      <c r="Q33" s="157"/>
      <c r="R33" s="157"/>
      <c r="S33" s="157"/>
      <c r="T33" s="157"/>
      <c r="U33" s="158"/>
      <c r="W33" s="190" t="str">
        <f>IF(ここに求人情報を入力してください!D57="","",ここに求人情報を入力してください!D57)</f>
        <v/>
      </c>
      <c r="X33" s="116"/>
      <c r="Y33" s="116"/>
      <c r="Z33" s="116"/>
      <c r="AA33" s="116"/>
      <c r="AB33" s="116"/>
      <c r="AC33" s="116"/>
      <c r="AD33" s="116"/>
      <c r="AE33" s="116"/>
      <c r="AF33" s="116"/>
      <c r="AG33" s="191"/>
      <c r="AH33" s="115" t="str">
        <f>IF(ここに求人情報を入力してください!D58="","",ここに求人情報を入力してください!D58)</f>
        <v/>
      </c>
      <c r="AI33" s="116"/>
      <c r="AJ33" s="116"/>
      <c r="AK33" s="116"/>
      <c r="AL33" s="116"/>
      <c r="AM33" s="116"/>
      <c r="AN33" s="116"/>
      <c r="AO33" s="116"/>
      <c r="AP33" s="116"/>
      <c r="AQ33" s="117"/>
      <c r="AR33" s="4"/>
      <c r="AS33" s="89" t="str">
        <f>ここに求人情報を入力してください!C83</f>
        <v>応募書類の取り扱い</v>
      </c>
      <c r="AT33" s="90"/>
      <c r="AU33" s="90"/>
      <c r="AV33" s="90"/>
      <c r="AW33" s="90"/>
      <c r="AX33" s="90"/>
      <c r="AY33" s="90"/>
      <c r="AZ33" s="90"/>
      <c r="BA33" s="90"/>
      <c r="BB33" s="90"/>
      <c r="BC33" s="90"/>
      <c r="BD33" s="90"/>
      <c r="BE33" s="90"/>
      <c r="BF33" s="90"/>
      <c r="BG33" s="90"/>
      <c r="BH33" s="90"/>
      <c r="BI33" s="90"/>
      <c r="BJ33" s="90"/>
      <c r="BK33" s="90"/>
      <c r="BL33" s="91"/>
    </row>
    <row r="34" spans="1:68" ht="13" customHeight="1">
      <c r="A34" s="89" t="str">
        <f>ここに求人情報を入力してください!C17</f>
        <v>必要な経験・技能等</v>
      </c>
      <c r="B34" s="90"/>
      <c r="C34" s="90"/>
      <c r="D34" s="90"/>
      <c r="E34" s="90"/>
      <c r="F34" s="90"/>
      <c r="G34" s="90"/>
      <c r="H34" s="90"/>
      <c r="I34" s="90"/>
      <c r="J34" s="90"/>
      <c r="K34" s="90"/>
      <c r="L34" s="90"/>
      <c r="M34" s="90"/>
      <c r="N34" s="90"/>
      <c r="O34" s="90"/>
      <c r="P34" s="90"/>
      <c r="Q34" s="90"/>
      <c r="R34" s="90"/>
      <c r="S34" s="90"/>
      <c r="T34" s="90"/>
      <c r="U34" s="91"/>
      <c r="W34" s="80" t="str">
        <f>ここに求人情報を入力してください!C59</f>
        <v>ドレスコード/作業服等の貸与</v>
      </c>
      <c r="X34" s="81"/>
      <c r="Y34" s="81"/>
      <c r="Z34" s="81"/>
      <c r="AA34" s="81"/>
      <c r="AB34" s="81"/>
      <c r="AC34" s="81"/>
      <c r="AD34" s="81"/>
      <c r="AE34" s="81"/>
      <c r="AF34" s="81"/>
      <c r="AG34" s="81"/>
      <c r="AH34" s="81"/>
      <c r="AI34" s="81"/>
      <c r="AJ34" s="81"/>
      <c r="AK34" s="81"/>
      <c r="AL34" s="81"/>
      <c r="AM34" s="81"/>
      <c r="AN34" s="81"/>
      <c r="AO34" s="81"/>
      <c r="AP34" s="81"/>
      <c r="AQ34" s="82"/>
      <c r="AR34" s="4"/>
      <c r="AS34" s="102" t="str">
        <f>IF(ここに求人情報を入力してください!D83="","",ここに求人情報を入力してください!D83)</f>
        <v>選考後破棄</v>
      </c>
      <c r="AT34" s="103"/>
      <c r="AU34" s="103"/>
      <c r="AV34" s="103"/>
      <c r="AW34" s="103"/>
      <c r="AX34" s="103"/>
      <c r="AY34" s="103"/>
      <c r="AZ34" s="103"/>
      <c r="BA34" s="103"/>
      <c r="BB34" s="103"/>
      <c r="BC34" s="103"/>
      <c r="BD34" s="103"/>
      <c r="BE34" s="103"/>
      <c r="BF34" s="103"/>
      <c r="BG34" s="103"/>
      <c r="BH34" s="103"/>
      <c r="BI34" s="103"/>
      <c r="BJ34" s="103"/>
      <c r="BK34" s="103"/>
      <c r="BL34" s="104"/>
    </row>
    <row r="35" spans="1:68" ht="13" customHeight="1">
      <c r="A35" s="93" t="str">
        <f>IF(ここに求人情報を入力してください!D17="","",ここに求人情報を入力してください!D17)</f>
        <v/>
      </c>
      <c r="B35" s="94"/>
      <c r="C35" s="94"/>
      <c r="D35" s="94"/>
      <c r="E35" s="94"/>
      <c r="F35" s="94"/>
      <c r="G35" s="94"/>
      <c r="H35" s="94"/>
      <c r="I35" s="94"/>
      <c r="J35" s="94"/>
      <c r="K35" s="94"/>
      <c r="L35" s="94"/>
      <c r="M35" s="94"/>
      <c r="N35" s="94"/>
      <c r="O35" s="94"/>
      <c r="P35" s="94"/>
      <c r="Q35" s="94"/>
      <c r="R35" s="94"/>
      <c r="S35" s="94"/>
      <c r="T35" s="94"/>
      <c r="U35" s="95"/>
      <c r="W35" s="75" t="str">
        <f>IF(ここに求人情報を入力してください!D59="","",ここに求人情報を入力してください!D59)</f>
        <v/>
      </c>
      <c r="X35" s="76"/>
      <c r="Y35" s="76"/>
      <c r="Z35" s="76"/>
      <c r="AA35" s="76"/>
      <c r="AB35" s="76"/>
      <c r="AC35" s="76"/>
      <c r="AD35" s="76"/>
      <c r="AE35" s="76"/>
      <c r="AF35" s="76"/>
      <c r="AG35" s="76"/>
      <c r="AH35" s="76"/>
      <c r="AI35" s="76"/>
      <c r="AJ35" s="76"/>
      <c r="AK35" s="76"/>
      <c r="AL35" s="76"/>
      <c r="AM35" s="76"/>
      <c r="AN35" s="76"/>
      <c r="AO35" s="76"/>
      <c r="AP35" s="76"/>
      <c r="AQ35" s="79"/>
      <c r="AR35" s="4"/>
      <c r="AS35" s="89" t="str">
        <f>ここに求人情報を入力してください!C84</f>
        <v>備考</v>
      </c>
      <c r="AT35" s="90"/>
      <c r="AU35" s="90"/>
      <c r="AV35" s="90"/>
      <c r="AW35" s="90"/>
      <c r="AX35" s="90"/>
      <c r="AY35" s="90"/>
      <c r="AZ35" s="90"/>
      <c r="BA35" s="90"/>
      <c r="BB35" s="90"/>
      <c r="BC35" s="90"/>
      <c r="BD35" s="90"/>
      <c r="BE35" s="90"/>
      <c r="BF35" s="90"/>
      <c r="BG35" s="90"/>
      <c r="BH35" s="90"/>
      <c r="BI35" s="90"/>
      <c r="BJ35" s="90"/>
      <c r="BK35" s="90"/>
      <c r="BL35" s="91"/>
    </row>
    <row r="36" spans="1:68" ht="13" customHeight="1">
      <c r="A36" s="159"/>
      <c r="B36" s="160"/>
      <c r="C36" s="160"/>
      <c r="D36" s="160"/>
      <c r="E36" s="160"/>
      <c r="F36" s="160"/>
      <c r="G36" s="160"/>
      <c r="H36" s="160"/>
      <c r="I36" s="160"/>
      <c r="J36" s="160"/>
      <c r="K36" s="160"/>
      <c r="L36" s="160"/>
      <c r="M36" s="160"/>
      <c r="N36" s="160"/>
      <c r="O36" s="160"/>
      <c r="P36" s="160"/>
      <c r="Q36" s="160"/>
      <c r="R36" s="160"/>
      <c r="S36" s="160"/>
      <c r="T36" s="160"/>
      <c r="U36" s="161"/>
      <c r="W36" s="80" t="str">
        <f>ここに求人情報を入力してください!C60</f>
        <v>入居可能住宅</v>
      </c>
      <c r="X36" s="81"/>
      <c r="Y36" s="81"/>
      <c r="Z36" s="81"/>
      <c r="AA36" s="81"/>
      <c r="AB36" s="81"/>
      <c r="AC36" s="107"/>
      <c r="AD36" s="108" t="str">
        <f>IF(ここに求人情報を入力してください!D60="","",ここに求人情報を入力してください!D60)</f>
        <v/>
      </c>
      <c r="AE36" s="81"/>
      <c r="AF36" s="81"/>
      <c r="AG36" s="81"/>
      <c r="AH36" s="81"/>
      <c r="AI36" s="81"/>
      <c r="AJ36" s="81"/>
      <c r="AK36" s="81"/>
      <c r="AL36" s="81"/>
      <c r="AM36" s="81"/>
      <c r="AN36" s="81"/>
      <c r="AO36" s="81"/>
      <c r="AP36" s="81"/>
      <c r="AQ36" s="82"/>
      <c r="AR36" s="4"/>
      <c r="AS36" s="93" t="str">
        <f>IF(ここに求人情報を入力してください!D84="","",ここに求人情報を入力してください!D84)</f>
        <v/>
      </c>
      <c r="AT36" s="94"/>
      <c r="AU36" s="94"/>
      <c r="AV36" s="94"/>
      <c r="AW36" s="94"/>
      <c r="AX36" s="94"/>
      <c r="AY36" s="94"/>
      <c r="AZ36" s="94"/>
      <c r="BA36" s="94"/>
      <c r="BB36" s="94"/>
      <c r="BC36" s="94"/>
      <c r="BD36" s="94"/>
      <c r="BE36" s="94"/>
      <c r="BF36" s="94"/>
      <c r="BG36" s="94"/>
      <c r="BH36" s="94"/>
      <c r="BI36" s="94"/>
      <c r="BJ36" s="94"/>
      <c r="BK36" s="94"/>
      <c r="BL36" s="95"/>
    </row>
    <row r="37" spans="1:68" ht="13" customHeight="1">
      <c r="A37" s="89" t="str">
        <f>ここに求人情報を入力してください!C18</f>
        <v>必要な免許・資格</v>
      </c>
      <c r="B37" s="90"/>
      <c r="C37" s="90"/>
      <c r="D37" s="90"/>
      <c r="E37" s="90"/>
      <c r="F37" s="90"/>
      <c r="G37" s="90"/>
      <c r="H37" s="90"/>
      <c r="I37" s="90"/>
      <c r="J37" s="90"/>
      <c r="K37" s="90"/>
      <c r="L37" s="90"/>
      <c r="M37" s="90"/>
      <c r="N37" s="90"/>
      <c r="O37" s="90"/>
      <c r="P37" s="90"/>
      <c r="Q37" s="90"/>
      <c r="R37" s="90"/>
      <c r="S37" s="90"/>
      <c r="T37" s="90"/>
      <c r="U37" s="91"/>
      <c r="W37" s="80" t="str">
        <f>ここに求人情報を入力してください!C61</f>
        <v>家賃月額</v>
      </c>
      <c r="X37" s="81"/>
      <c r="Y37" s="81"/>
      <c r="Z37" s="107"/>
      <c r="AA37" s="109" t="str">
        <f>IF(ここに求人情報を入力してください!D61="","",ここに求人情報を入力してください!D61)</f>
        <v/>
      </c>
      <c r="AB37" s="110"/>
      <c r="AC37" s="110"/>
      <c r="AD37" s="110"/>
      <c r="AE37" s="110"/>
      <c r="AF37" s="110"/>
      <c r="AG37" s="111"/>
      <c r="AH37" s="108" t="str">
        <f>ここに求人情報を入力してください!C62</f>
        <v>部屋割り</v>
      </c>
      <c r="AI37" s="81"/>
      <c r="AJ37" s="81"/>
      <c r="AK37" s="107"/>
      <c r="AL37" s="216" t="str">
        <f>IF(ここに求人情報を入力してください!D62="","",ここに求人情報を入力してください!D62)</f>
        <v/>
      </c>
      <c r="AM37" s="217"/>
      <c r="AN37" s="217"/>
      <c r="AO37" s="217"/>
      <c r="AP37" s="217"/>
      <c r="AQ37" s="218"/>
      <c r="AR37" s="4"/>
      <c r="AS37" s="96"/>
      <c r="AT37" s="97"/>
      <c r="AU37" s="97"/>
      <c r="AV37" s="97"/>
      <c r="AW37" s="97"/>
      <c r="AX37" s="97"/>
      <c r="AY37" s="97"/>
      <c r="AZ37" s="97"/>
      <c r="BA37" s="97"/>
      <c r="BB37" s="97"/>
      <c r="BC37" s="97"/>
      <c r="BD37" s="97"/>
      <c r="BE37" s="97"/>
      <c r="BF37" s="97"/>
      <c r="BG37" s="97"/>
      <c r="BH37" s="97"/>
      <c r="BI37" s="97"/>
      <c r="BJ37" s="97"/>
      <c r="BK37" s="97"/>
      <c r="BL37" s="98"/>
    </row>
    <row r="38" spans="1:68" ht="13" customHeight="1" thickBot="1">
      <c r="A38" s="93" t="str">
        <f>IF(ここに求人情報を入力してください!D18="","",ここに求人情報を入力してください!D18)</f>
        <v/>
      </c>
      <c r="B38" s="94"/>
      <c r="C38" s="94"/>
      <c r="D38" s="94"/>
      <c r="E38" s="94"/>
      <c r="F38" s="94"/>
      <c r="G38" s="94"/>
      <c r="H38" s="94"/>
      <c r="I38" s="94"/>
      <c r="J38" s="94"/>
      <c r="K38" s="94"/>
      <c r="L38" s="94"/>
      <c r="M38" s="94"/>
      <c r="N38" s="94"/>
      <c r="O38" s="94"/>
      <c r="P38" s="94"/>
      <c r="Q38" s="94"/>
      <c r="R38" s="94"/>
      <c r="S38" s="94"/>
      <c r="T38" s="94"/>
      <c r="U38" s="95"/>
      <c r="W38" s="153" t="str">
        <f>ここに求人情報を入力してください!C63</f>
        <v>風呂</v>
      </c>
      <c r="X38" s="154"/>
      <c r="Y38" s="154"/>
      <c r="Z38" s="155" t="str">
        <f>IF(ここに求人情報を入力してください!D63="","",ここに求人情報を入力してください!D63)</f>
        <v/>
      </c>
      <c r="AA38" s="155"/>
      <c r="AB38" s="155"/>
      <c r="AC38" s="155"/>
      <c r="AD38" s="154" t="str">
        <f>ここに求人情報を入力してください!C64</f>
        <v>トイレ</v>
      </c>
      <c r="AE38" s="154"/>
      <c r="AF38" s="154"/>
      <c r="AG38" s="155" t="str">
        <f>IF(ここに求人情報を入力してください!D64="","",ここに求人情報を入力してください!D64)</f>
        <v/>
      </c>
      <c r="AH38" s="155"/>
      <c r="AI38" s="155"/>
      <c r="AJ38" s="155"/>
      <c r="AK38" s="154" t="str">
        <f>ここに求人情報を入力してください!C65</f>
        <v>冷蔵庫</v>
      </c>
      <c r="AL38" s="154"/>
      <c r="AM38" s="154"/>
      <c r="AN38" s="155" t="str">
        <f>IF(ここに求人情報を入力してください!D65="","",ここに求人情報を入力してください!D65)</f>
        <v/>
      </c>
      <c r="AO38" s="155"/>
      <c r="AP38" s="155"/>
      <c r="AQ38" s="219"/>
      <c r="AR38" s="4"/>
      <c r="AS38" s="99"/>
      <c r="AT38" s="100"/>
      <c r="AU38" s="100"/>
      <c r="AV38" s="100"/>
      <c r="AW38" s="100"/>
      <c r="AX38" s="100"/>
      <c r="AY38" s="100"/>
      <c r="AZ38" s="100"/>
      <c r="BA38" s="100"/>
      <c r="BB38" s="100"/>
      <c r="BC38" s="100"/>
      <c r="BD38" s="100"/>
      <c r="BE38" s="100"/>
      <c r="BF38" s="100"/>
      <c r="BG38" s="100"/>
      <c r="BH38" s="100"/>
      <c r="BI38" s="100"/>
      <c r="BJ38" s="100"/>
      <c r="BK38" s="100"/>
      <c r="BL38" s="101"/>
    </row>
    <row r="39" spans="1:68" ht="13" customHeight="1">
      <c r="A39" s="159"/>
      <c r="B39" s="160"/>
      <c r="C39" s="160"/>
      <c r="D39" s="160"/>
      <c r="E39" s="160"/>
      <c r="F39" s="160"/>
      <c r="G39" s="160"/>
      <c r="H39" s="160"/>
      <c r="I39" s="160"/>
      <c r="J39" s="160"/>
      <c r="K39" s="160"/>
      <c r="L39" s="160"/>
      <c r="M39" s="160"/>
      <c r="N39" s="160"/>
      <c r="O39" s="160"/>
      <c r="P39" s="160"/>
      <c r="Q39" s="160"/>
      <c r="R39" s="160"/>
      <c r="S39" s="160"/>
      <c r="T39" s="160"/>
      <c r="U39" s="161"/>
      <c r="W39" s="153" t="str">
        <f>ここに求人情報を入力してください!C66</f>
        <v>洗濯機</v>
      </c>
      <c r="X39" s="154"/>
      <c r="Y39" s="154"/>
      <c r="Z39" s="155" t="str">
        <f>IF(ここに求人情報を入力してください!D66="","",ここに求人情報を入力してください!D66)</f>
        <v/>
      </c>
      <c r="AA39" s="155"/>
      <c r="AB39" s="155"/>
      <c r="AC39" s="155"/>
      <c r="AD39" s="300" t="str">
        <f>ここに求人情報を入力してください!C67</f>
        <v>キッチン</v>
      </c>
      <c r="AE39" s="300"/>
      <c r="AF39" s="300"/>
      <c r="AG39" s="155" t="str">
        <f>IF(ここに求人情報を入力してください!D67="","",ここに求人情報を入力してください!D67)</f>
        <v/>
      </c>
      <c r="AH39" s="155"/>
      <c r="AI39" s="155"/>
      <c r="AJ39" s="155"/>
      <c r="AK39" s="154" t="str">
        <f>ここに求人情報を入力してください!C68</f>
        <v>Wi-Fi</v>
      </c>
      <c r="AL39" s="154"/>
      <c r="AM39" s="154"/>
      <c r="AN39" s="155" t="str">
        <f>IF(ここに求人情報を入力してください!D68="","",ここに求人情報を入力してください!D68)</f>
        <v/>
      </c>
      <c r="AO39" s="155"/>
      <c r="AP39" s="155"/>
      <c r="AQ39" s="219"/>
      <c r="AR39" s="4"/>
      <c r="AS39" s="39"/>
      <c r="AT39" s="49"/>
      <c r="AU39" s="49"/>
      <c r="AV39" s="49"/>
      <c r="AW39" s="49"/>
      <c r="AX39" s="49"/>
      <c r="AY39" s="49"/>
      <c r="AZ39" s="49"/>
      <c r="BA39" s="49"/>
      <c r="BB39" s="49"/>
      <c r="BC39" s="49"/>
      <c r="BD39" s="49"/>
      <c r="BE39" s="49"/>
      <c r="BF39" s="49"/>
      <c r="BG39" s="49"/>
      <c r="BH39" s="49"/>
      <c r="BI39" s="49"/>
      <c r="BJ39" s="49"/>
      <c r="BK39" s="49"/>
      <c r="BL39" s="49"/>
      <c r="BP39" s="6"/>
    </row>
    <row r="40" spans="1:68" ht="13" customHeight="1">
      <c r="A40" s="89" t="str">
        <f>ここに求人情報を入力してください!C19</f>
        <v>必要な日本語能力</v>
      </c>
      <c r="B40" s="90"/>
      <c r="C40" s="90"/>
      <c r="D40" s="90"/>
      <c r="E40" s="90"/>
      <c r="F40" s="90"/>
      <c r="G40" s="90"/>
      <c r="H40" s="90"/>
      <c r="I40" s="90"/>
      <c r="J40" s="105"/>
      <c r="K40" s="106" t="str">
        <f>ここに求人情報を入力してください!C20</f>
        <v>必要な英語能力</v>
      </c>
      <c r="L40" s="90"/>
      <c r="M40" s="90"/>
      <c r="N40" s="90"/>
      <c r="O40" s="90"/>
      <c r="P40" s="90"/>
      <c r="Q40" s="90"/>
      <c r="R40" s="90"/>
      <c r="S40" s="90"/>
      <c r="T40" s="90"/>
      <c r="U40" s="91"/>
      <c r="W40" s="192" t="str">
        <f>ここに求人情報を入力してください!C69</f>
        <v>その他</v>
      </c>
      <c r="X40" s="193"/>
      <c r="Y40" s="193"/>
      <c r="Z40" s="198" t="str">
        <f>IF(ここに求人情報を入力してください!D69="","",ここに求人情報を入力してください!D69)</f>
        <v/>
      </c>
      <c r="AA40" s="199"/>
      <c r="AB40" s="199"/>
      <c r="AC40" s="199"/>
      <c r="AD40" s="199"/>
      <c r="AE40" s="199"/>
      <c r="AF40" s="199"/>
      <c r="AG40" s="199"/>
      <c r="AH40" s="199"/>
      <c r="AI40" s="199"/>
      <c r="AJ40" s="199"/>
      <c r="AK40" s="199"/>
      <c r="AL40" s="199"/>
      <c r="AM40" s="199"/>
      <c r="AN40" s="199"/>
      <c r="AO40" s="199"/>
      <c r="AP40" s="199"/>
      <c r="AQ40" s="200"/>
      <c r="AR40" s="4"/>
      <c r="AS40" s="49" t="s">
        <v>11</v>
      </c>
      <c r="AT40" s="50"/>
      <c r="AU40" s="50"/>
      <c r="AV40" s="50"/>
      <c r="AW40" s="50"/>
      <c r="AX40" s="50"/>
      <c r="AY40" s="50"/>
      <c r="AZ40" s="50"/>
      <c r="BA40" s="50"/>
      <c r="BB40" s="50"/>
      <c r="BC40" s="50"/>
      <c r="BD40" s="50"/>
      <c r="BE40" s="50"/>
      <c r="BF40" s="50"/>
      <c r="BG40" s="50"/>
      <c r="BH40" s="50"/>
      <c r="BI40" s="50"/>
      <c r="BJ40" s="50"/>
      <c r="BK40" s="50"/>
      <c r="BL40" s="50"/>
      <c r="BP40" s="6"/>
    </row>
    <row r="41" spans="1:68" s="8" customFormat="1" ht="13" customHeight="1">
      <c r="A41" s="156" t="str">
        <f>IF(ここに求人情報を入力してください!D19="","",ここに求人情報を入力してください!D19)</f>
        <v/>
      </c>
      <c r="B41" s="157"/>
      <c r="C41" s="157"/>
      <c r="D41" s="157"/>
      <c r="E41" s="157"/>
      <c r="F41" s="157"/>
      <c r="G41" s="157"/>
      <c r="H41" s="157"/>
      <c r="I41" s="157"/>
      <c r="J41" s="229"/>
      <c r="K41" s="83" t="str">
        <f>IF(ここに求人情報を入力してください!D20="","",ここに求人情報を入力してください!D20)</f>
        <v/>
      </c>
      <c r="L41" s="84"/>
      <c r="M41" s="84"/>
      <c r="N41" s="84"/>
      <c r="O41" s="84"/>
      <c r="P41" s="84"/>
      <c r="Q41" s="84"/>
      <c r="R41" s="84"/>
      <c r="S41" s="84"/>
      <c r="T41" s="84"/>
      <c r="U41" s="85"/>
      <c r="W41" s="194"/>
      <c r="X41" s="195"/>
      <c r="Y41" s="195"/>
      <c r="Z41" s="201"/>
      <c r="AA41" s="202"/>
      <c r="AB41" s="202"/>
      <c r="AC41" s="202"/>
      <c r="AD41" s="202"/>
      <c r="AE41" s="202"/>
      <c r="AF41" s="202"/>
      <c r="AG41" s="202"/>
      <c r="AH41" s="202"/>
      <c r="AI41" s="202"/>
      <c r="AJ41" s="202"/>
      <c r="AK41" s="202"/>
      <c r="AL41" s="202"/>
      <c r="AM41" s="202"/>
      <c r="AN41" s="202"/>
      <c r="AO41" s="202"/>
      <c r="AP41" s="202"/>
      <c r="AQ41" s="203"/>
      <c r="AR41" s="6"/>
      <c r="AS41" s="301" t="s">
        <v>170</v>
      </c>
      <c r="AT41" s="302"/>
      <c r="AU41" s="302"/>
      <c r="AV41" s="302"/>
      <c r="AW41" s="302"/>
      <c r="AX41" s="302"/>
      <c r="AY41" s="302"/>
      <c r="AZ41" s="302"/>
      <c r="BA41" s="302"/>
      <c r="BB41" s="302"/>
      <c r="BC41" s="302"/>
      <c r="BD41" s="302"/>
      <c r="BE41" s="302"/>
      <c r="BF41" s="302"/>
      <c r="BG41" s="302"/>
      <c r="BH41" s="302"/>
      <c r="BI41" s="302"/>
      <c r="BJ41" s="302"/>
      <c r="BK41" s="302"/>
      <c r="BL41" s="50"/>
      <c r="BP41" s="6"/>
    </row>
    <row r="42" spans="1:68" s="8" customFormat="1" ht="13" customHeight="1">
      <c r="A42" s="86" t="str">
        <f>ここに求人情報を入力してください!C21</f>
        <v>その他必要若しくは歓迎する言語能力</v>
      </c>
      <c r="B42" s="87"/>
      <c r="C42" s="87"/>
      <c r="D42" s="87"/>
      <c r="E42" s="87"/>
      <c r="F42" s="87"/>
      <c r="G42" s="87"/>
      <c r="H42" s="87"/>
      <c r="I42" s="87"/>
      <c r="J42" s="87"/>
      <c r="K42" s="87"/>
      <c r="L42" s="87"/>
      <c r="M42" s="87"/>
      <c r="N42" s="87"/>
      <c r="O42" s="87"/>
      <c r="P42" s="87"/>
      <c r="Q42" s="87"/>
      <c r="R42" s="87"/>
      <c r="S42" s="87"/>
      <c r="T42" s="87"/>
      <c r="U42" s="88"/>
      <c r="V42" s="6"/>
      <c r="W42" s="194"/>
      <c r="X42" s="195"/>
      <c r="Y42" s="195"/>
      <c r="Z42" s="201"/>
      <c r="AA42" s="202"/>
      <c r="AB42" s="202"/>
      <c r="AC42" s="202"/>
      <c r="AD42" s="202"/>
      <c r="AE42" s="202"/>
      <c r="AF42" s="202"/>
      <c r="AG42" s="202"/>
      <c r="AH42" s="202"/>
      <c r="AI42" s="202"/>
      <c r="AJ42" s="202"/>
      <c r="AK42" s="202"/>
      <c r="AL42" s="202"/>
      <c r="AM42" s="202"/>
      <c r="AN42" s="202"/>
      <c r="AO42" s="202"/>
      <c r="AP42" s="202"/>
      <c r="AQ42" s="203"/>
      <c r="AR42" s="6"/>
      <c r="AS42" s="302"/>
      <c r="AT42" s="302"/>
      <c r="AU42" s="302"/>
      <c r="AV42" s="302"/>
      <c r="AW42" s="302"/>
      <c r="AX42" s="302"/>
      <c r="AY42" s="302"/>
      <c r="AZ42" s="302"/>
      <c r="BA42" s="302"/>
      <c r="BB42" s="302"/>
      <c r="BC42" s="302"/>
      <c r="BD42" s="302"/>
      <c r="BE42" s="302"/>
      <c r="BF42" s="302"/>
      <c r="BG42" s="302"/>
      <c r="BH42" s="302"/>
      <c r="BI42" s="302"/>
      <c r="BJ42" s="302"/>
      <c r="BK42" s="302"/>
      <c r="BL42" s="50"/>
    </row>
    <row r="43" spans="1:68" s="8" customFormat="1" ht="13" customHeight="1">
      <c r="A43" s="207" t="str">
        <f>IF(ここに求人情報を入力してください!D21="","",ここに求人情報を入力してください!D21)</f>
        <v/>
      </c>
      <c r="B43" s="208"/>
      <c r="C43" s="208"/>
      <c r="D43" s="208"/>
      <c r="E43" s="208"/>
      <c r="F43" s="208"/>
      <c r="G43" s="208"/>
      <c r="H43" s="208"/>
      <c r="I43" s="208"/>
      <c r="J43" s="208"/>
      <c r="K43" s="208"/>
      <c r="L43" s="208"/>
      <c r="M43" s="208"/>
      <c r="N43" s="208"/>
      <c r="O43" s="208"/>
      <c r="P43" s="208"/>
      <c r="Q43" s="208"/>
      <c r="R43" s="208"/>
      <c r="S43" s="208"/>
      <c r="T43" s="208"/>
      <c r="U43" s="209"/>
      <c r="V43" s="6"/>
      <c r="W43" s="194"/>
      <c r="X43" s="195"/>
      <c r="Y43" s="195"/>
      <c r="Z43" s="201"/>
      <c r="AA43" s="202"/>
      <c r="AB43" s="202"/>
      <c r="AC43" s="202"/>
      <c r="AD43" s="202"/>
      <c r="AE43" s="202"/>
      <c r="AF43" s="202"/>
      <c r="AG43" s="202"/>
      <c r="AH43" s="202"/>
      <c r="AI43" s="202"/>
      <c r="AJ43" s="202"/>
      <c r="AK43" s="202"/>
      <c r="AL43" s="202"/>
      <c r="AM43" s="202"/>
      <c r="AN43" s="202"/>
      <c r="AO43" s="202"/>
      <c r="AP43" s="202"/>
      <c r="AQ43" s="203"/>
      <c r="AR43" s="6"/>
      <c r="AS43" s="302"/>
      <c r="AT43" s="302"/>
      <c r="AU43" s="302"/>
      <c r="AV43" s="302"/>
      <c r="AW43" s="302"/>
      <c r="AX43" s="302"/>
      <c r="AY43" s="302"/>
      <c r="AZ43" s="302"/>
      <c r="BA43" s="302"/>
      <c r="BB43" s="302"/>
      <c r="BC43" s="302"/>
      <c r="BD43" s="302"/>
      <c r="BE43" s="302"/>
      <c r="BF43" s="302"/>
      <c r="BG43" s="302"/>
      <c r="BH43" s="302"/>
      <c r="BI43" s="302"/>
      <c r="BJ43" s="302"/>
      <c r="BK43" s="302"/>
      <c r="BL43" s="50"/>
    </row>
    <row r="44" spans="1:68" s="8" customFormat="1" ht="13" customHeight="1">
      <c r="A44" s="71" t="str">
        <f>ここに求人情報を入力してください!C22</f>
        <v>年齢制限</v>
      </c>
      <c r="B44" s="72"/>
      <c r="C44" s="72"/>
      <c r="D44" s="72"/>
      <c r="E44" s="72"/>
      <c r="F44" s="72"/>
      <c r="G44" s="73" t="str">
        <f>ここに求人情報を入力してください!C23</f>
        <v>（制限理由）</v>
      </c>
      <c r="H44" s="72"/>
      <c r="I44" s="72"/>
      <c r="J44" s="72"/>
      <c r="K44" s="72"/>
      <c r="L44" s="72"/>
      <c r="M44" s="72"/>
      <c r="N44" s="72"/>
      <c r="O44" s="72"/>
      <c r="P44" s="72"/>
      <c r="Q44" s="72"/>
      <c r="R44" s="72"/>
      <c r="S44" s="72"/>
      <c r="T44" s="72"/>
      <c r="U44" s="74"/>
      <c r="V44" s="6"/>
      <c r="W44" s="194"/>
      <c r="X44" s="195"/>
      <c r="Y44" s="195"/>
      <c r="Z44" s="201"/>
      <c r="AA44" s="202"/>
      <c r="AB44" s="202"/>
      <c r="AC44" s="202"/>
      <c r="AD44" s="202"/>
      <c r="AE44" s="202"/>
      <c r="AF44" s="202"/>
      <c r="AG44" s="202"/>
      <c r="AH44" s="202"/>
      <c r="AI44" s="202"/>
      <c r="AJ44" s="202"/>
      <c r="AK44" s="202"/>
      <c r="AL44" s="202"/>
      <c r="AM44" s="202"/>
      <c r="AN44" s="202"/>
      <c r="AO44" s="202"/>
      <c r="AP44" s="202"/>
      <c r="AQ44" s="203"/>
      <c r="AR44" s="6"/>
      <c r="AS44" s="302"/>
      <c r="AT44" s="302"/>
      <c r="AU44" s="302"/>
      <c r="AV44" s="302"/>
      <c r="AW44" s="302"/>
      <c r="AX44" s="302"/>
      <c r="AY44" s="302"/>
      <c r="AZ44" s="302"/>
      <c r="BA44" s="302"/>
      <c r="BB44" s="302"/>
      <c r="BC44" s="302"/>
      <c r="BD44" s="302"/>
      <c r="BE44" s="302"/>
      <c r="BF44" s="302"/>
      <c r="BG44" s="302"/>
      <c r="BH44" s="302"/>
      <c r="BI44" s="302"/>
      <c r="BJ44" s="302"/>
      <c r="BK44" s="302"/>
      <c r="BL44" s="50"/>
    </row>
    <row r="45" spans="1:68" s="8" customFormat="1" ht="13" customHeight="1" thickBot="1">
      <c r="A45" s="210" t="str">
        <f>IF(ここに求人情報を入力してください!D22="","",ここに求人情報を入力してください!D22)</f>
        <v>なし</v>
      </c>
      <c r="B45" s="211"/>
      <c r="C45" s="211"/>
      <c r="D45" s="211"/>
      <c r="E45" s="211"/>
      <c r="F45" s="212"/>
      <c r="G45" s="213" t="str">
        <f>IF(ここに求人情報を入力してください!D23="","",ここに求人情報を入力してください!D23)</f>
        <v>-</v>
      </c>
      <c r="H45" s="214"/>
      <c r="I45" s="214"/>
      <c r="J45" s="214"/>
      <c r="K45" s="214"/>
      <c r="L45" s="214"/>
      <c r="M45" s="214"/>
      <c r="N45" s="214"/>
      <c r="O45" s="214"/>
      <c r="P45" s="214"/>
      <c r="Q45" s="214"/>
      <c r="R45" s="214"/>
      <c r="S45" s="214"/>
      <c r="T45" s="214"/>
      <c r="U45" s="215"/>
      <c r="V45" s="6"/>
      <c r="W45" s="196"/>
      <c r="X45" s="197"/>
      <c r="Y45" s="197"/>
      <c r="Z45" s="204"/>
      <c r="AA45" s="205"/>
      <c r="AB45" s="205"/>
      <c r="AC45" s="205"/>
      <c r="AD45" s="205"/>
      <c r="AE45" s="205"/>
      <c r="AF45" s="205"/>
      <c r="AG45" s="205"/>
      <c r="AH45" s="205"/>
      <c r="AI45" s="205"/>
      <c r="AJ45" s="205"/>
      <c r="AK45" s="205"/>
      <c r="AL45" s="205"/>
      <c r="AM45" s="205"/>
      <c r="AN45" s="205"/>
      <c r="AO45" s="205"/>
      <c r="AP45" s="205"/>
      <c r="AQ45" s="206"/>
      <c r="AR45" s="6"/>
      <c r="AS45" s="302"/>
      <c r="AT45" s="302"/>
      <c r="AU45" s="302"/>
      <c r="AV45" s="302"/>
      <c r="AW45" s="302"/>
      <c r="AX45" s="302"/>
      <c r="AY45" s="302"/>
      <c r="AZ45" s="302"/>
      <c r="BA45" s="302"/>
      <c r="BB45" s="302"/>
      <c r="BC45" s="302"/>
      <c r="BD45" s="302"/>
      <c r="BE45" s="302"/>
      <c r="BF45" s="302"/>
      <c r="BG45" s="302"/>
      <c r="BH45" s="302"/>
      <c r="BI45" s="302"/>
      <c r="BJ45" s="302"/>
      <c r="BK45" s="302"/>
      <c r="BL45" s="50"/>
    </row>
    <row r="46" spans="1:68" ht="13" customHeight="1">
      <c r="AS46" s="5"/>
      <c r="AT46" s="5"/>
      <c r="AU46" s="5"/>
      <c r="AV46" s="5"/>
      <c r="AW46" s="5"/>
      <c r="AX46" s="5"/>
      <c r="AY46" s="5"/>
      <c r="AZ46" s="5"/>
      <c r="BA46" s="5"/>
      <c r="BB46" s="5"/>
      <c r="BC46" s="11"/>
      <c r="BD46" s="11"/>
      <c r="BE46" s="11"/>
      <c r="BF46" s="5"/>
      <c r="BG46" s="12"/>
      <c r="BH46" s="12"/>
      <c r="BI46" s="11"/>
      <c r="BJ46" s="12"/>
      <c r="BK46" s="12"/>
      <c r="BL46" s="13"/>
    </row>
    <row r="47" spans="1:68" ht="13" customHeight="1">
      <c r="BC47" s="4"/>
      <c r="BF47" s="9"/>
      <c r="BG47" s="9"/>
      <c r="BH47" s="9"/>
      <c r="BI47" s="9"/>
      <c r="BJ47" s="9"/>
      <c r="BK47" s="298"/>
      <c r="BL47" s="299"/>
    </row>
    <row r="48" spans="1:68" ht="13" customHeight="1">
      <c r="I48" s="240" t="str">
        <f>A7</f>
        <v/>
      </c>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2"/>
    </row>
    <row r="49" spans="1:64" ht="13" customHeight="1">
      <c r="I49" s="243"/>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5"/>
    </row>
    <row r="50" spans="1:64" ht="13" customHeight="1">
      <c r="I50" s="246"/>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8"/>
    </row>
    <row r="51" spans="1:64" ht="13" customHeight="1">
      <c r="A51" s="41"/>
      <c r="B51" s="41"/>
      <c r="C51" s="41"/>
      <c r="D51" s="41"/>
      <c r="E51" s="41"/>
      <c r="F51" s="41"/>
      <c r="G51" s="41"/>
      <c r="H51" s="41"/>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1"/>
      <c r="BC51" s="41"/>
      <c r="BD51" s="41"/>
      <c r="BE51" s="41"/>
      <c r="BF51" s="41"/>
      <c r="BG51" s="41"/>
      <c r="BH51" s="41"/>
      <c r="BI51" s="41"/>
      <c r="BJ51" s="41"/>
      <c r="BK51" s="41"/>
      <c r="BL51" s="41"/>
    </row>
    <row r="52" spans="1:64" ht="13" customHeight="1">
      <c r="A52" s="41"/>
      <c r="B52" s="41"/>
      <c r="C52" s="41"/>
      <c r="D52" s="41"/>
      <c r="E52" s="41"/>
      <c r="F52" s="41"/>
      <c r="G52" s="41"/>
      <c r="H52" s="41"/>
      <c r="I52" s="249" t="s">
        <v>134</v>
      </c>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1"/>
      <c r="BB52" s="41"/>
      <c r="BC52" s="41"/>
      <c r="BD52" s="41"/>
      <c r="BE52" s="41"/>
      <c r="BF52" s="41"/>
      <c r="BG52" s="41"/>
      <c r="BH52" s="41"/>
      <c r="BI52" s="41"/>
      <c r="BJ52" s="41"/>
      <c r="BK52" s="41"/>
      <c r="BL52" s="41"/>
    </row>
    <row r="53" spans="1:64" ht="13" customHeight="1">
      <c r="A53" s="41"/>
      <c r="B53" s="41"/>
      <c r="C53" s="41"/>
      <c r="D53" s="41"/>
      <c r="E53" s="41"/>
      <c r="F53" s="41"/>
      <c r="G53" s="41"/>
      <c r="H53" s="41"/>
      <c r="I53" s="252"/>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4"/>
      <c r="BB53" s="41"/>
      <c r="BC53" s="41"/>
      <c r="BD53" s="41"/>
      <c r="BE53" s="41"/>
      <c r="BF53" s="41"/>
      <c r="BG53" s="41"/>
      <c r="BH53" s="41"/>
      <c r="BI53" s="41"/>
      <c r="BJ53" s="41"/>
      <c r="BK53" s="41"/>
      <c r="BL53" s="41"/>
    </row>
    <row r="54" spans="1:64" ht="13" customHeight="1">
      <c r="A54" s="41"/>
      <c r="B54" s="41"/>
      <c r="C54" s="41"/>
      <c r="D54" s="41"/>
      <c r="E54" s="41"/>
      <c r="F54" s="41"/>
      <c r="G54" s="41"/>
      <c r="H54" s="41"/>
      <c r="I54" s="252"/>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4"/>
      <c r="BB54" s="41"/>
      <c r="BC54" s="41"/>
      <c r="BD54" s="41"/>
      <c r="BE54" s="41"/>
      <c r="BF54" s="41"/>
      <c r="BG54" s="41"/>
      <c r="BH54" s="41"/>
      <c r="BI54" s="41"/>
      <c r="BJ54" s="41"/>
      <c r="BK54" s="41"/>
      <c r="BL54" s="41"/>
    </row>
    <row r="55" spans="1:64" ht="13" customHeight="1">
      <c r="A55" s="41"/>
      <c r="B55" s="41"/>
      <c r="C55" s="41"/>
      <c r="D55" s="41"/>
      <c r="E55" s="41"/>
      <c r="F55" s="41"/>
      <c r="G55" s="41"/>
      <c r="H55" s="41"/>
      <c r="I55" s="252"/>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4"/>
      <c r="BB55" s="41"/>
      <c r="BC55" s="41"/>
      <c r="BD55" s="41"/>
      <c r="BE55" s="41"/>
      <c r="BF55" s="41"/>
      <c r="BG55" s="41"/>
      <c r="BH55" s="41"/>
      <c r="BI55" s="41"/>
      <c r="BJ55" s="41"/>
      <c r="BK55" s="41"/>
      <c r="BL55" s="41"/>
    </row>
    <row r="56" spans="1:64" ht="13" customHeight="1">
      <c r="A56" s="41"/>
      <c r="B56" s="41"/>
      <c r="C56" s="41"/>
      <c r="D56" s="41"/>
      <c r="E56" s="41"/>
      <c r="F56" s="41"/>
      <c r="G56" s="41"/>
      <c r="H56" s="41"/>
      <c r="I56" s="252"/>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4"/>
      <c r="BB56" s="41"/>
      <c r="BC56" s="41"/>
      <c r="BD56" s="41"/>
      <c r="BE56" s="41"/>
      <c r="BF56" s="41"/>
      <c r="BG56" s="41"/>
      <c r="BH56" s="41"/>
      <c r="BI56" s="41"/>
      <c r="BJ56" s="41"/>
      <c r="BK56" s="41"/>
      <c r="BL56" s="41"/>
    </row>
    <row r="57" spans="1:64" ht="13" customHeight="1">
      <c r="A57" s="41"/>
      <c r="B57" s="41"/>
      <c r="C57" s="41"/>
      <c r="D57" s="41"/>
      <c r="E57" s="41"/>
      <c r="F57" s="41"/>
      <c r="G57" s="41"/>
      <c r="H57" s="41"/>
      <c r="I57" s="252"/>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4"/>
      <c r="BB57" s="41"/>
      <c r="BC57" s="41"/>
      <c r="BD57" s="41"/>
      <c r="BE57" s="41"/>
      <c r="BF57" s="41"/>
      <c r="BG57" s="41"/>
      <c r="BH57" s="41"/>
      <c r="BI57" s="41"/>
      <c r="BJ57" s="41"/>
      <c r="BK57" s="41"/>
      <c r="BL57" s="41"/>
    </row>
    <row r="58" spans="1:64" ht="13" customHeight="1">
      <c r="A58" s="41"/>
      <c r="B58" s="41"/>
      <c r="C58" s="41"/>
      <c r="D58" s="41"/>
      <c r="E58" s="41"/>
      <c r="F58" s="41"/>
      <c r="G58" s="41"/>
      <c r="H58" s="41"/>
      <c r="I58" s="252"/>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4"/>
      <c r="BB58" s="41"/>
      <c r="BC58" s="41"/>
      <c r="BD58" s="41"/>
      <c r="BE58" s="41"/>
      <c r="BF58" s="41"/>
      <c r="BG58" s="41"/>
      <c r="BH58" s="41"/>
      <c r="BI58" s="41"/>
      <c r="BJ58" s="41"/>
      <c r="BK58" s="41"/>
      <c r="BL58" s="41"/>
    </row>
    <row r="59" spans="1:64" ht="13" customHeight="1">
      <c r="A59" s="41"/>
      <c r="B59" s="41"/>
      <c r="C59" s="41"/>
      <c r="D59" s="41"/>
      <c r="E59" s="41"/>
      <c r="F59" s="41"/>
      <c r="G59" s="41"/>
      <c r="H59" s="41"/>
      <c r="I59" s="252"/>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4"/>
      <c r="BB59" s="41"/>
      <c r="BC59" s="41"/>
      <c r="BD59" s="41"/>
      <c r="BE59" s="41"/>
      <c r="BF59" s="41"/>
      <c r="BG59" s="41"/>
      <c r="BH59" s="41"/>
      <c r="BI59" s="41"/>
      <c r="BJ59" s="41"/>
      <c r="BK59" s="41"/>
      <c r="BL59" s="41"/>
    </row>
    <row r="60" spans="1:64" ht="13" customHeight="1">
      <c r="A60" s="41"/>
      <c r="B60" s="41"/>
      <c r="C60" s="41"/>
      <c r="D60" s="41"/>
      <c r="E60" s="41"/>
      <c r="F60" s="41"/>
      <c r="G60" s="41"/>
      <c r="H60" s="41"/>
      <c r="I60" s="252"/>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4"/>
      <c r="BB60" s="41"/>
      <c r="BC60" s="41"/>
      <c r="BD60" s="41"/>
      <c r="BE60" s="41"/>
      <c r="BF60" s="41"/>
      <c r="BG60" s="41"/>
      <c r="BH60" s="41"/>
      <c r="BI60" s="41"/>
      <c r="BJ60" s="41"/>
      <c r="BK60" s="41"/>
      <c r="BL60" s="41"/>
    </row>
    <row r="61" spans="1:64" ht="13" customHeight="1">
      <c r="A61" s="41"/>
      <c r="B61" s="41"/>
      <c r="C61" s="41"/>
      <c r="D61" s="41"/>
      <c r="E61" s="41"/>
      <c r="F61" s="41"/>
      <c r="G61" s="41"/>
      <c r="H61" s="41"/>
      <c r="I61" s="252"/>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4"/>
      <c r="BB61" s="41"/>
      <c r="BC61" s="41"/>
      <c r="BD61" s="41"/>
      <c r="BE61" s="41"/>
      <c r="BF61" s="41"/>
      <c r="BG61" s="41"/>
      <c r="BH61" s="41"/>
      <c r="BI61" s="41"/>
      <c r="BJ61" s="41"/>
      <c r="BK61" s="41"/>
      <c r="BL61" s="41"/>
    </row>
    <row r="62" spans="1:64" ht="13" customHeight="1">
      <c r="A62" s="41"/>
      <c r="B62" s="41"/>
      <c r="C62" s="41"/>
      <c r="D62" s="41"/>
      <c r="E62" s="41"/>
      <c r="F62" s="41"/>
      <c r="G62" s="41"/>
      <c r="H62" s="41"/>
      <c r="I62" s="252"/>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4"/>
      <c r="BB62" s="41"/>
      <c r="BC62" s="41"/>
      <c r="BD62" s="41"/>
      <c r="BE62" s="41"/>
      <c r="BF62" s="41"/>
      <c r="BG62" s="41"/>
      <c r="BH62" s="41"/>
      <c r="BI62" s="41"/>
      <c r="BJ62" s="41"/>
      <c r="BK62" s="41"/>
      <c r="BL62" s="41"/>
    </row>
    <row r="63" spans="1:64" ht="13" customHeight="1">
      <c r="A63" s="41"/>
      <c r="B63" s="41"/>
      <c r="C63" s="41"/>
      <c r="D63" s="41"/>
      <c r="E63" s="41"/>
      <c r="F63" s="41"/>
      <c r="G63" s="41"/>
      <c r="H63" s="41"/>
      <c r="I63" s="252"/>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4"/>
      <c r="BB63" s="41"/>
      <c r="BC63" s="41"/>
      <c r="BD63" s="41"/>
      <c r="BE63" s="41"/>
      <c r="BF63" s="41"/>
      <c r="BG63" s="41"/>
      <c r="BH63" s="41"/>
      <c r="BI63" s="41"/>
      <c r="BJ63" s="41"/>
      <c r="BK63" s="41"/>
      <c r="BL63" s="41"/>
    </row>
    <row r="64" spans="1:64" ht="13" customHeight="1">
      <c r="A64" s="41"/>
      <c r="B64" s="41"/>
      <c r="C64" s="41"/>
      <c r="D64" s="41"/>
      <c r="E64" s="41"/>
      <c r="F64" s="41"/>
      <c r="G64" s="41"/>
      <c r="H64" s="41"/>
      <c r="I64" s="252"/>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4"/>
      <c r="BB64" s="41"/>
      <c r="BC64" s="41"/>
      <c r="BD64" s="41"/>
      <c r="BE64" s="41"/>
      <c r="BF64" s="41"/>
      <c r="BG64" s="41"/>
      <c r="BH64" s="41"/>
      <c r="BI64" s="41"/>
      <c r="BJ64" s="41"/>
      <c r="BK64" s="41"/>
      <c r="BL64" s="41"/>
    </row>
    <row r="65" spans="1:64" ht="13" customHeight="1">
      <c r="A65" s="41"/>
      <c r="B65" s="41"/>
      <c r="C65" s="41"/>
      <c r="D65" s="41"/>
      <c r="E65" s="41"/>
      <c r="F65" s="41"/>
      <c r="G65" s="41"/>
      <c r="H65" s="41"/>
      <c r="I65" s="252"/>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4"/>
      <c r="BB65" s="41"/>
      <c r="BC65" s="41"/>
      <c r="BD65" s="41"/>
      <c r="BE65" s="41"/>
      <c r="BF65" s="41"/>
      <c r="BG65" s="41"/>
      <c r="BH65" s="41"/>
      <c r="BI65" s="41"/>
      <c r="BJ65" s="41"/>
      <c r="BK65" s="41"/>
      <c r="BL65" s="41"/>
    </row>
    <row r="66" spans="1:64" ht="13" customHeight="1">
      <c r="A66" s="41"/>
      <c r="B66" s="41"/>
      <c r="C66" s="41"/>
      <c r="D66" s="41"/>
      <c r="E66" s="41"/>
      <c r="F66" s="41"/>
      <c r="G66" s="41"/>
      <c r="H66" s="41"/>
      <c r="I66" s="252"/>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4"/>
      <c r="BB66" s="41"/>
      <c r="BC66" s="41"/>
      <c r="BD66" s="41"/>
      <c r="BE66" s="41"/>
      <c r="BF66" s="41"/>
      <c r="BG66" s="41"/>
      <c r="BH66" s="41"/>
      <c r="BI66" s="41"/>
      <c r="BJ66" s="41"/>
      <c r="BK66" s="41"/>
      <c r="BL66" s="41"/>
    </row>
    <row r="67" spans="1:64" ht="13" customHeight="1">
      <c r="A67" s="41"/>
      <c r="B67" s="41"/>
      <c r="C67" s="41"/>
      <c r="D67" s="41"/>
      <c r="E67" s="41"/>
      <c r="F67" s="41"/>
      <c r="G67" s="41"/>
      <c r="H67" s="41"/>
      <c r="I67" s="252"/>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4"/>
      <c r="BB67" s="41"/>
      <c r="BC67" s="41"/>
      <c r="BD67" s="41"/>
      <c r="BE67" s="41"/>
      <c r="BF67" s="41"/>
      <c r="BG67" s="41"/>
      <c r="BH67" s="41"/>
      <c r="BI67" s="41"/>
      <c r="BJ67" s="41"/>
      <c r="BK67" s="41"/>
      <c r="BL67" s="41"/>
    </row>
    <row r="68" spans="1:64" ht="13" customHeight="1">
      <c r="A68" s="41"/>
      <c r="B68" s="41"/>
      <c r="C68" s="41"/>
      <c r="D68" s="41"/>
      <c r="E68" s="41"/>
      <c r="F68" s="41"/>
      <c r="G68" s="41"/>
      <c r="H68" s="41"/>
      <c r="I68" s="252"/>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4"/>
      <c r="BB68" s="41"/>
      <c r="BC68" s="41"/>
      <c r="BD68" s="41"/>
      <c r="BE68" s="41"/>
      <c r="BF68" s="41"/>
      <c r="BG68" s="41"/>
      <c r="BH68" s="41"/>
      <c r="BI68" s="41"/>
      <c r="BJ68" s="41"/>
      <c r="BK68" s="41"/>
      <c r="BL68" s="41"/>
    </row>
    <row r="69" spans="1:64" ht="13" customHeight="1">
      <c r="A69" s="41"/>
      <c r="B69" s="41"/>
      <c r="C69" s="41"/>
      <c r="D69" s="41"/>
      <c r="E69" s="41"/>
      <c r="F69" s="41"/>
      <c r="G69" s="41"/>
      <c r="H69" s="41"/>
      <c r="I69" s="252"/>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4"/>
      <c r="BB69" s="41"/>
      <c r="BC69" s="41"/>
      <c r="BD69" s="41"/>
      <c r="BE69" s="41"/>
      <c r="BF69" s="41"/>
      <c r="BG69" s="41"/>
      <c r="BH69" s="41"/>
      <c r="BI69" s="41"/>
      <c r="BJ69" s="41"/>
      <c r="BK69" s="41"/>
      <c r="BL69" s="41"/>
    </row>
    <row r="70" spans="1:64" ht="13" customHeight="1">
      <c r="A70" s="41"/>
      <c r="B70" s="41"/>
      <c r="C70" s="41"/>
      <c r="D70" s="41"/>
      <c r="E70" s="41"/>
      <c r="F70" s="41"/>
      <c r="G70" s="41"/>
      <c r="H70" s="41"/>
      <c r="I70" s="252"/>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4"/>
      <c r="BB70" s="41"/>
      <c r="BC70" s="41"/>
      <c r="BD70" s="41"/>
      <c r="BE70" s="41"/>
      <c r="BF70" s="41"/>
      <c r="BG70" s="41"/>
      <c r="BH70" s="41"/>
      <c r="BI70" s="41"/>
      <c r="BJ70" s="41"/>
      <c r="BK70" s="41"/>
      <c r="BL70" s="41"/>
    </row>
    <row r="71" spans="1:64" ht="13" customHeight="1">
      <c r="A71" s="41"/>
      <c r="B71" s="41"/>
      <c r="C71" s="41"/>
      <c r="D71" s="41"/>
      <c r="E71" s="41"/>
      <c r="F71" s="41"/>
      <c r="G71" s="41"/>
      <c r="H71" s="41"/>
      <c r="I71" s="252"/>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4"/>
      <c r="BB71" s="41"/>
      <c r="BC71" s="41"/>
      <c r="BD71" s="41"/>
      <c r="BE71" s="41"/>
      <c r="BF71" s="41"/>
      <c r="BG71" s="41"/>
      <c r="BH71" s="41"/>
      <c r="BI71" s="41"/>
      <c r="BJ71" s="41"/>
      <c r="BK71" s="41"/>
      <c r="BL71" s="41"/>
    </row>
    <row r="72" spans="1:64" ht="13" customHeight="1">
      <c r="A72" s="41"/>
      <c r="B72" s="41"/>
      <c r="C72" s="41"/>
      <c r="D72" s="41"/>
      <c r="E72" s="41"/>
      <c r="F72" s="41"/>
      <c r="G72" s="41"/>
      <c r="H72" s="41"/>
      <c r="I72" s="252"/>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4"/>
      <c r="BB72" s="41"/>
      <c r="BC72" s="41"/>
      <c r="BD72" s="41"/>
      <c r="BE72" s="41"/>
      <c r="BF72" s="41"/>
      <c r="BG72" s="41"/>
      <c r="BH72" s="41"/>
      <c r="BI72" s="41"/>
      <c r="BJ72" s="41"/>
      <c r="BK72" s="41"/>
      <c r="BL72" s="41"/>
    </row>
    <row r="73" spans="1:64" ht="13" customHeight="1">
      <c r="A73" s="41"/>
      <c r="B73" s="41"/>
      <c r="C73" s="41"/>
      <c r="D73" s="41"/>
      <c r="E73" s="41"/>
      <c r="F73" s="41"/>
      <c r="G73" s="41"/>
      <c r="H73" s="41"/>
      <c r="I73" s="252"/>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253"/>
      <c r="BA73" s="254"/>
      <c r="BB73" s="41"/>
      <c r="BC73" s="41"/>
      <c r="BD73" s="41"/>
      <c r="BE73" s="41"/>
      <c r="BF73" s="41"/>
      <c r="BG73" s="41"/>
      <c r="BH73" s="41"/>
      <c r="BI73" s="41"/>
      <c r="BJ73" s="41"/>
      <c r="BK73" s="41"/>
      <c r="BL73" s="41"/>
    </row>
    <row r="74" spans="1:64" ht="13" customHeight="1">
      <c r="A74" s="41"/>
      <c r="B74" s="41"/>
      <c r="C74" s="41"/>
      <c r="D74" s="41"/>
      <c r="E74" s="41"/>
      <c r="F74" s="41"/>
      <c r="G74" s="41"/>
      <c r="H74" s="41"/>
      <c r="I74" s="252"/>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253"/>
      <c r="BA74" s="254"/>
      <c r="BB74" s="41"/>
      <c r="BC74" s="41"/>
      <c r="BD74" s="41"/>
      <c r="BE74" s="41"/>
      <c r="BF74" s="41"/>
      <c r="BG74" s="41"/>
      <c r="BH74" s="41"/>
      <c r="BI74" s="41"/>
      <c r="BJ74" s="41"/>
      <c r="BK74" s="41"/>
      <c r="BL74" s="41"/>
    </row>
    <row r="75" spans="1:64" ht="13" customHeight="1">
      <c r="A75" s="41"/>
      <c r="B75" s="41"/>
      <c r="C75" s="41"/>
      <c r="D75" s="41"/>
      <c r="E75" s="41"/>
      <c r="F75" s="41"/>
      <c r="G75" s="41"/>
      <c r="H75" s="41"/>
      <c r="I75" s="255"/>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7"/>
      <c r="BB75" s="41"/>
      <c r="BC75" s="41"/>
      <c r="BD75" s="41"/>
      <c r="BE75" s="41"/>
      <c r="BF75" s="41"/>
      <c r="BG75" s="41"/>
      <c r="BH75" s="41"/>
      <c r="BI75" s="41"/>
      <c r="BJ75" s="41"/>
      <c r="BK75" s="41"/>
      <c r="BL75" s="41"/>
    </row>
    <row r="76" spans="1:64" ht="13" customHeight="1">
      <c r="A76" s="41"/>
      <c r="B76" s="41"/>
      <c r="C76" s="41"/>
      <c r="D76" s="41"/>
      <c r="E76" s="41"/>
      <c r="F76" s="41"/>
      <c r="G76" s="41"/>
      <c r="H76" s="41"/>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1"/>
      <c r="BD76" s="41"/>
      <c r="BE76" s="41"/>
      <c r="BF76" s="41"/>
      <c r="BG76" s="41"/>
      <c r="BH76" s="41"/>
      <c r="BI76" s="41"/>
      <c r="BJ76" s="41"/>
      <c r="BK76" s="41"/>
      <c r="BL76" s="41"/>
    </row>
    <row r="77" spans="1:64" ht="13" customHeight="1">
      <c r="A77" s="38"/>
      <c r="B77" s="38"/>
      <c r="C77" s="38"/>
      <c r="D77" s="38"/>
      <c r="E77" s="38"/>
      <c r="F77" s="38"/>
      <c r="G77" s="38"/>
      <c r="H77" s="38"/>
      <c r="I77" s="234" t="s">
        <v>59</v>
      </c>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6"/>
      <c r="BB77" s="38"/>
      <c r="BC77" s="38"/>
      <c r="BD77" s="38"/>
      <c r="BE77" s="38"/>
      <c r="BF77" s="38"/>
      <c r="BG77" s="38"/>
      <c r="BH77" s="38"/>
      <c r="BI77" s="38"/>
      <c r="BJ77" s="38"/>
      <c r="BK77" s="38"/>
      <c r="BL77" s="38"/>
    </row>
    <row r="78" spans="1:64" ht="13" customHeight="1">
      <c r="A78" s="38"/>
      <c r="B78" s="38"/>
      <c r="C78" s="38"/>
      <c r="D78" s="38"/>
      <c r="E78" s="38"/>
      <c r="F78" s="38"/>
      <c r="G78" s="38"/>
      <c r="H78" s="38"/>
      <c r="I78" s="237"/>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9"/>
      <c r="BB78" s="38"/>
      <c r="BC78" s="38"/>
      <c r="BD78" s="38"/>
      <c r="BE78" s="38"/>
      <c r="BF78" s="38"/>
      <c r="BG78" s="38"/>
      <c r="BH78" s="38"/>
      <c r="BI78" s="38"/>
      <c r="BJ78" s="38"/>
      <c r="BK78" s="38"/>
      <c r="BL78" s="38"/>
    </row>
    <row r="79" spans="1:64" ht="13" customHeight="1">
      <c r="A79" s="38"/>
      <c r="B79" s="38"/>
      <c r="C79" s="38"/>
      <c r="D79" s="38"/>
      <c r="E79" s="38"/>
      <c r="F79" s="38"/>
      <c r="G79" s="38"/>
      <c r="H79" s="38"/>
      <c r="I79" s="234" t="s">
        <v>22</v>
      </c>
      <c r="J79" s="235"/>
      <c r="K79" s="235"/>
      <c r="L79" s="235"/>
      <c r="M79" s="236"/>
      <c r="N79" s="220" t="str">
        <f>A9</f>
        <v/>
      </c>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7"/>
      <c r="AM79" s="220" t="str">
        <f>AS18</f>
        <v/>
      </c>
      <c r="AN79" s="221"/>
      <c r="AO79" s="221"/>
      <c r="AP79" s="221"/>
      <c r="AQ79" s="221"/>
      <c r="AR79" s="221"/>
      <c r="AS79" s="221"/>
      <c r="AT79" s="221"/>
      <c r="AU79" s="221"/>
      <c r="AV79" s="221"/>
      <c r="AW79" s="221"/>
      <c r="AX79" s="221"/>
      <c r="AY79" s="221"/>
      <c r="AZ79" s="221"/>
      <c r="BA79" s="222"/>
      <c r="BB79" s="38"/>
      <c r="BC79" s="38"/>
      <c r="BD79" s="38"/>
      <c r="BE79" s="38"/>
      <c r="BF79" s="38"/>
      <c r="BG79" s="38"/>
      <c r="BH79" s="38"/>
      <c r="BI79" s="38"/>
      <c r="BJ79" s="38"/>
      <c r="BK79" s="38"/>
      <c r="BL79" s="38"/>
    </row>
    <row r="80" spans="1:64" ht="13" customHeight="1">
      <c r="A80" s="38"/>
      <c r="B80" s="38"/>
      <c r="C80" s="38"/>
      <c r="D80" s="38"/>
      <c r="E80" s="38"/>
      <c r="F80" s="38"/>
      <c r="G80" s="38"/>
      <c r="H80" s="38"/>
      <c r="I80" s="237"/>
      <c r="J80" s="238"/>
      <c r="K80" s="238"/>
      <c r="L80" s="238"/>
      <c r="M80" s="239"/>
      <c r="N80" s="268"/>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70"/>
      <c r="AM80" s="223"/>
      <c r="AN80" s="224"/>
      <c r="AO80" s="224"/>
      <c r="AP80" s="224"/>
      <c r="AQ80" s="224"/>
      <c r="AR80" s="224"/>
      <c r="AS80" s="224"/>
      <c r="AT80" s="224"/>
      <c r="AU80" s="224"/>
      <c r="AV80" s="224"/>
      <c r="AW80" s="224"/>
      <c r="AX80" s="224"/>
      <c r="AY80" s="224"/>
      <c r="AZ80" s="224"/>
      <c r="BA80" s="225"/>
      <c r="BB80" s="38"/>
      <c r="BC80" s="38"/>
      <c r="BD80" s="38"/>
      <c r="BE80" s="38"/>
      <c r="BF80" s="38"/>
      <c r="BG80" s="38"/>
      <c r="BH80" s="38"/>
      <c r="BI80" s="38"/>
      <c r="BJ80" s="38"/>
      <c r="BK80" s="38"/>
      <c r="BL80" s="38"/>
    </row>
    <row r="81" spans="1:64" ht="13" customHeight="1">
      <c r="A81" s="38"/>
      <c r="B81" s="38"/>
      <c r="C81" s="38"/>
      <c r="D81" s="38"/>
      <c r="E81" s="38"/>
      <c r="F81" s="38"/>
      <c r="G81" s="38"/>
      <c r="H81" s="38"/>
      <c r="I81" s="234" t="s">
        <v>37</v>
      </c>
      <c r="J81" s="235"/>
      <c r="K81" s="235"/>
      <c r="L81" s="235"/>
      <c r="M81" s="236"/>
      <c r="N81" s="258">
        <f>W7</f>
        <v>0</v>
      </c>
      <c r="O81" s="168"/>
      <c r="P81" s="168"/>
      <c r="Q81" s="168"/>
      <c r="R81" s="168" t="str">
        <f>AA7</f>
        <v/>
      </c>
      <c r="S81" s="168"/>
      <c r="T81" s="168"/>
      <c r="U81" s="168"/>
      <c r="V81" s="168"/>
      <c r="W81" s="168"/>
      <c r="X81" s="168"/>
      <c r="Y81" s="168" t="s">
        <v>25</v>
      </c>
      <c r="Z81" s="168"/>
      <c r="AA81" s="168"/>
      <c r="AB81" s="168" t="str">
        <f>AJ7</f>
        <v/>
      </c>
      <c r="AC81" s="168"/>
      <c r="AD81" s="168"/>
      <c r="AE81" s="168"/>
      <c r="AF81" s="168"/>
      <c r="AG81" s="168"/>
      <c r="AH81" s="168"/>
      <c r="AI81" s="168"/>
      <c r="AJ81" s="168"/>
      <c r="AK81" s="168"/>
      <c r="AL81" s="15"/>
      <c r="AM81" s="223"/>
      <c r="AN81" s="224"/>
      <c r="AO81" s="224"/>
      <c r="AP81" s="224"/>
      <c r="AQ81" s="224"/>
      <c r="AR81" s="224"/>
      <c r="AS81" s="224"/>
      <c r="AT81" s="224"/>
      <c r="AU81" s="224"/>
      <c r="AV81" s="224"/>
      <c r="AW81" s="224"/>
      <c r="AX81" s="224"/>
      <c r="AY81" s="224"/>
      <c r="AZ81" s="224"/>
      <c r="BA81" s="225"/>
      <c r="BB81" s="38"/>
      <c r="BC81" s="38"/>
      <c r="BD81" s="38"/>
      <c r="BE81" s="38"/>
      <c r="BF81" s="38"/>
      <c r="BG81" s="38"/>
      <c r="BH81" s="38"/>
      <c r="BI81" s="38"/>
      <c r="BJ81" s="38"/>
      <c r="BK81" s="38"/>
      <c r="BL81" s="38"/>
    </row>
    <row r="82" spans="1:64" ht="13" customHeight="1">
      <c r="A82" s="38"/>
      <c r="B82" s="38"/>
      <c r="C82" s="38"/>
      <c r="D82" s="38"/>
      <c r="E82" s="38"/>
      <c r="F82" s="38"/>
      <c r="G82" s="38"/>
      <c r="H82" s="38"/>
      <c r="I82" s="237"/>
      <c r="J82" s="238"/>
      <c r="K82" s="238"/>
      <c r="L82" s="238"/>
      <c r="M82" s="239"/>
      <c r="N82" s="25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
      <c r="AM82" s="223"/>
      <c r="AN82" s="224"/>
      <c r="AO82" s="224"/>
      <c r="AP82" s="224"/>
      <c r="AQ82" s="224"/>
      <c r="AR82" s="224"/>
      <c r="AS82" s="224"/>
      <c r="AT82" s="224"/>
      <c r="AU82" s="224"/>
      <c r="AV82" s="224"/>
      <c r="AW82" s="224"/>
      <c r="AX82" s="224"/>
      <c r="AY82" s="224"/>
      <c r="AZ82" s="224"/>
      <c r="BA82" s="225"/>
      <c r="BB82" s="38"/>
      <c r="BC82" s="38"/>
      <c r="BD82" s="38"/>
      <c r="BE82" s="38"/>
      <c r="BF82" s="38"/>
      <c r="BG82" s="38"/>
      <c r="BH82" s="38"/>
      <c r="BI82" s="38"/>
      <c r="BJ82" s="38"/>
      <c r="BK82" s="38"/>
      <c r="BL82" s="38"/>
    </row>
    <row r="83" spans="1:64" ht="13" customHeight="1">
      <c r="A83" s="38"/>
      <c r="B83" s="38"/>
      <c r="C83" s="38"/>
      <c r="D83" s="38"/>
      <c r="E83" s="38"/>
      <c r="F83" s="38"/>
      <c r="G83" s="38"/>
      <c r="H83" s="38"/>
      <c r="I83" s="234" t="s">
        <v>60</v>
      </c>
      <c r="J83" s="235"/>
      <c r="K83" s="235"/>
      <c r="L83" s="235"/>
      <c r="M83" s="236"/>
      <c r="N83" s="271" t="s">
        <v>23</v>
      </c>
      <c r="O83" s="165"/>
      <c r="P83" s="36"/>
      <c r="Q83" s="167" t="str">
        <f>W15</f>
        <v/>
      </c>
      <c r="R83" s="165"/>
      <c r="S83" s="165"/>
      <c r="T83" s="165"/>
      <c r="U83" s="165" t="s">
        <v>24</v>
      </c>
      <c r="V83" s="165"/>
      <c r="W83" s="167" t="str">
        <f>AC15</f>
        <v/>
      </c>
      <c r="X83" s="165"/>
      <c r="Y83" s="165"/>
      <c r="Z83" s="165"/>
      <c r="AA83" s="165" t="s">
        <v>26</v>
      </c>
      <c r="AB83" s="165"/>
      <c r="AC83" s="231" t="e">
        <f>AJ15/1440</f>
        <v>#VALUE!</v>
      </c>
      <c r="AD83" s="165"/>
      <c r="AE83" s="165"/>
      <c r="AF83" s="165"/>
      <c r="AG83" s="165" t="s">
        <v>27</v>
      </c>
      <c r="AH83" s="165"/>
      <c r="AI83" s="231" t="e">
        <f>IF(W83&gt;Q83,W83-Q83-AC83,W83-Q83-AC83+1)</f>
        <v>#VALUE!</v>
      </c>
      <c r="AJ83" s="165"/>
      <c r="AK83" s="165"/>
      <c r="AL83" s="232"/>
      <c r="AM83" s="223"/>
      <c r="AN83" s="224"/>
      <c r="AO83" s="224"/>
      <c r="AP83" s="224"/>
      <c r="AQ83" s="224"/>
      <c r="AR83" s="224"/>
      <c r="AS83" s="224"/>
      <c r="AT83" s="224"/>
      <c r="AU83" s="224"/>
      <c r="AV83" s="224"/>
      <c r="AW83" s="224"/>
      <c r="AX83" s="224"/>
      <c r="AY83" s="224"/>
      <c r="AZ83" s="224"/>
      <c r="BA83" s="225"/>
      <c r="BB83" s="38"/>
      <c r="BC83" s="38"/>
      <c r="BD83" s="38"/>
      <c r="BE83" s="38"/>
      <c r="BF83" s="38"/>
      <c r="BG83" s="38"/>
      <c r="BH83" s="38"/>
      <c r="BI83" s="38"/>
      <c r="BJ83" s="38"/>
      <c r="BK83" s="38"/>
      <c r="BL83" s="38"/>
    </row>
    <row r="84" spans="1:64" ht="13" customHeight="1">
      <c r="A84" s="38"/>
      <c r="B84" s="38"/>
      <c r="C84" s="38"/>
      <c r="D84" s="38"/>
      <c r="E84" s="38"/>
      <c r="F84" s="38"/>
      <c r="G84" s="38"/>
      <c r="H84" s="38"/>
      <c r="I84" s="237"/>
      <c r="J84" s="238"/>
      <c r="K84" s="238"/>
      <c r="L84" s="238"/>
      <c r="M84" s="239"/>
      <c r="N84" s="272"/>
      <c r="O84" s="166"/>
      <c r="P84" s="37"/>
      <c r="Q84" s="166"/>
      <c r="R84" s="166"/>
      <c r="S84" s="166"/>
      <c r="T84" s="166"/>
      <c r="U84" s="166"/>
      <c r="V84" s="166"/>
      <c r="W84" s="166"/>
      <c r="X84" s="166"/>
      <c r="Y84" s="166"/>
      <c r="Z84" s="166"/>
      <c r="AA84" s="166"/>
      <c r="AB84" s="166"/>
      <c r="AC84" s="166"/>
      <c r="AD84" s="166"/>
      <c r="AE84" s="166"/>
      <c r="AF84" s="166"/>
      <c r="AG84" s="166"/>
      <c r="AH84" s="166"/>
      <c r="AI84" s="166"/>
      <c r="AJ84" s="166"/>
      <c r="AK84" s="166"/>
      <c r="AL84" s="233"/>
      <c r="AM84" s="223"/>
      <c r="AN84" s="224"/>
      <c r="AO84" s="224"/>
      <c r="AP84" s="224"/>
      <c r="AQ84" s="224"/>
      <c r="AR84" s="224"/>
      <c r="AS84" s="224"/>
      <c r="AT84" s="224"/>
      <c r="AU84" s="224"/>
      <c r="AV84" s="224"/>
      <c r="AW84" s="224"/>
      <c r="AX84" s="224"/>
      <c r="AY84" s="224"/>
      <c r="AZ84" s="224"/>
      <c r="BA84" s="225"/>
      <c r="BB84" s="38"/>
      <c r="BC84" s="38"/>
      <c r="BD84" s="38"/>
      <c r="BE84" s="38"/>
      <c r="BF84" s="38"/>
      <c r="BG84" s="38"/>
      <c r="BH84" s="38"/>
      <c r="BI84" s="38"/>
      <c r="BJ84" s="38"/>
      <c r="BK84" s="38"/>
      <c r="BL84" s="38"/>
    </row>
    <row r="85" spans="1:64" ht="13" customHeight="1">
      <c r="A85" s="38"/>
      <c r="B85" s="38"/>
      <c r="C85" s="38"/>
      <c r="D85" s="38"/>
      <c r="E85" s="38"/>
      <c r="F85" s="38"/>
      <c r="G85" s="38"/>
      <c r="H85" s="38"/>
      <c r="I85" s="234" t="s">
        <v>61</v>
      </c>
      <c r="J85" s="235"/>
      <c r="K85" s="235"/>
      <c r="L85" s="235"/>
      <c r="M85" s="236"/>
      <c r="N85" s="260" t="str">
        <f>A33</f>
        <v/>
      </c>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2"/>
      <c r="AM85" s="223"/>
      <c r="AN85" s="224"/>
      <c r="AO85" s="224"/>
      <c r="AP85" s="224"/>
      <c r="AQ85" s="224"/>
      <c r="AR85" s="224"/>
      <c r="AS85" s="224"/>
      <c r="AT85" s="224"/>
      <c r="AU85" s="224"/>
      <c r="AV85" s="224"/>
      <c r="AW85" s="224"/>
      <c r="AX85" s="224"/>
      <c r="AY85" s="224"/>
      <c r="AZ85" s="224"/>
      <c r="BA85" s="225"/>
      <c r="BB85" s="38"/>
      <c r="BC85" s="38"/>
      <c r="BD85" s="38"/>
      <c r="BE85" s="38"/>
      <c r="BF85" s="38"/>
      <c r="BG85" s="38"/>
      <c r="BH85" s="38"/>
      <c r="BI85" s="38"/>
      <c r="BJ85" s="38"/>
      <c r="BK85" s="38"/>
      <c r="BL85" s="38"/>
    </row>
    <row r="86" spans="1:64" ht="13" customHeight="1">
      <c r="A86" s="38"/>
      <c r="B86" s="38"/>
      <c r="C86" s="38"/>
      <c r="D86" s="38"/>
      <c r="E86" s="38"/>
      <c r="F86" s="38"/>
      <c r="G86" s="38"/>
      <c r="H86" s="38"/>
      <c r="I86" s="237"/>
      <c r="J86" s="238"/>
      <c r="K86" s="238"/>
      <c r="L86" s="238"/>
      <c r="M86" s="239"/>
      <c r="N86" s="263"/>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5"/>
      <c r="AM86" s="223"/>
      <c r="AN86" s="224"/>
      <c r="AO86" s="224"/>
      <c r="AP86" s="224"/>
      <c r="AQ86" s="224"/>
      <c r="AR86" s="224"/>
      <c r="AS86" s="224"/>
      <c r="AT86" s="224"/>
      <c r="AU86" s="224"/>
      <c r="AV86" s="224"/>
      <c r="AW86" s="224"/>
      <c r="AX86" s="224"/>
      <c r="AY86" s="224"/>
      <c r="AZ86" s="224"/>
      <c r="BA86" s="225"/>
      <c r="BB86" s="38"/>
      <c r="BC86" s="38"/>
      <c r="BD86" s="38"/>
      <c r="BE86" s="38"/>
      <c r="BF86" s="38"/>
      <c r="BG86" s="38"/>
      <c r="BH86" s="38"/>
      <c r="BI86" s="38"/>
      <c r="BJ86" s="38"/>
      <c r="BK86" s="38"/>
      <c r="BL86" s="38"/>
    </row>
    <row r="87" spans="1:64" ht="13" customHeight="1">
      <c r="A87" s="38"/>
      <c r="B87" s="38"/>
      <c r="C87" s="38"/>
      <c r="D87" s="38"/>
      <c r="E87" s="38"/>
      <c r="F87" s="38"/>
      <c r="G87" s="38"/>
      <c r="H87" s="38"/>
      <c r="I87" s="230" t="s">
        <v>6</v>
      </c>
      <c r="J87" s="230"/>
      <c r="K87" s="230"/>
      <c r="L87" s="230"/>
      <c r="M87" s="230"/>
      <c r="N87" s="220" t="str">
        <f>AH17</f>
        <v/>
      </c>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7"/>
      <c r="AM87" s="223"/>
      <c r="AN87" s="224"/>
      <c r="AO87" s="224"/>
      <c r="AP87" s="224"/>
      <c r="AQ87" s="224"/>
      <c r="AR87" s="224"/>
      <c r="AS87" s="224"/>
      <c r="AT87" s="224"/>
      <c r="AU87" s="224"/>
      <c r="AV87" s="224"/>
      <c r="AW87" s="224"/>
      <c r="AX87" s="224"/>
      <c r="AY87" s="224"/>
      <c r="AZ87" s="224"/>
      <c r="BA87" s="225"/>
      <c r="BB87" s="38"/>
      <c r="BC87" s="38"/>
      <c r="BD87" s="38"/>
      <c r="BE87" s="38"/>
      <c r="BF87" s="38"/>
      <c r="BG87" s="38"/>
      <c r="BH87" s="38"/>
      <c r="BI87" s="38"/>
      <c r="BJ87" s="38"/>
      <c r="BK87" s="38"/>
      <c r="BL87" s="38"/>
    </row>
    <row r="88" spans="1:64" ht="13" customHeight="1">
      <c r="A88" s="38"/>
      <c r="B88" s="38"/>
      <c r="C88" s="38"/>
      <c r="D88" s="38"/>
      <c r="E88" s="38"/>
      <c r="F88" s="38"/>
      <c r="G88" s="38"/>
      <c r="H88" s="38"/>
      <c r="I88" s="230"/>
      <c r="J88" s="230"/>
      <c r="K88" s="230"/>
      <c r="L88" s="230"/>
      <c r="M88" s="230"/>
      <c r="N88" s="268"/>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70"/>
      <c r="AM88" s="223"/>
      <c r="AN88" s="224"/>
      <c r="AO88" s="224"/>
      <c r="AP88" s="224"/>
      <c r="AQ88" s="224"/>
      <c r="AR88" s="224"/>
      <c r="AS88" s="224"/>
      <c r="AT88" s="224"/>
      <c r="AU88" s="224"/>
      <c r="AV88" s="224"/>
      <c r="AW88" s="224"/>
      <c r="AX88" s="224"/>
      <c r="AY88" s="224"/>
      <c r="AZ88" s="224"/>
      <c r="BA88" s="225"/>
      <c r="BB88" s="38"/>
      <c r="BC88" s="38"/>
      <c r="BD88" s="38"/>
      <c r="BE88" s="38"/>
      <c r="BF88" s="38"/>
      <c r="BG88" s="38"/>
      <c r="BH88" s="38"/>
      <c r="BI88" s="38"/>
      <c r="BJ88" s="38"/>
      <c r="BK88" s="38"/>
      <c r="BL88" s="38"/>
    </row>
    <row r="89" spans="1:64" ht="13" customHeight="1">
      <c r="A89" s="38"/>
      <c r="B89" s="38"/>
      <c r="C89" s="38"/>
      <c r="D89" s="38"/>
      <c r="E89" s="38"/>
      <c r="F89" s="38"/>
      <c r="G89" s="38"/>
      <c r="H89" s="38"/>
      <c r="I89" s="230" t="s">
        <v>62</v>
      </c>
      <c r="J89" s="230"/>
      <c r="K89" s="230"/>
      <c r="L89" s="230"/>
      <c r="M89" s="230"/>
      <c r="N89" s="260" t="str">
        <f>AD36</f>
        <v/>
      </c>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2"/>
      <c r="AM89" s="223"/>
      <c r="AN89" s="224"/>
      <c r="AO89" s="224"/>
      <c r="AP89" s="224"/>
      <c r="AQ89" s="224"/>
      <c r="AR89" s="224"/>
      <c r="AS89" s="224"/>
      <c r="AT89" s="224"/>
      <c r="AU89" s="224"/>
      <c r="AV89" s="224"/>
      <c r="AW89" s="224"/>
      <c r="AX89" s="224"/>
      <c r="AY89" s="224"/>
      <c r="AZ89" s="224"/>
      <c r="BA89" s="225"/>
      <c r="BB89" s="38"/>
      <c r="BC89" s="38"/>
      <c r="BD89" s="38"/>
      <c r="BE89" s="38"/>
      <c r="BF89" s="38"/>
      <c r="BG89" s="38"/>
      <c r="BH89" s="38"/>
      <c r="BI89" s="38"/>
      <c r="BJ89" s="38"/>
      <c r="BK89" s="38"/>
      <c r="BL89" s="38"/>
    </row>
    <row r="90" spans="1:64" ht="13" customHeight="1">
      <c r="A90" s="38"/>
      <c r="B90" s="38"/>
      <c r="C90" s="38"/>
      <c r="D90" s="38"/>
      <c r="E90" s="38"/>
      <c r="F90" s="38"/>
      <c r="G90" s="38"/>
      <c r="H90" s="38"/>
      <c r="I90" s="230"/>
      <c r="J90" s="230"/>
      <c r="K90" s="230"/>
      <c r="L90" s="230"/>
      <c r="M90" s="230"/>
      <c r="N90" s="263"/>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5"/>
      <c r="AM90" s="226"/>
      <c r="AN90" s="227"/>
      <c r="AO90" s="227"/>
      <c r="AP90" s="227"/>
      <c r="AQ90" s="227"/>
      <c r="AR90" s="227"/>
      <c r="AS90" s="227"/>
      <c r="AT90" s="227"/>
      <c r="AU90" s="227"/>
      <c r="AV90" s="227"/>
      <c r="AW90" s="227"/>
      <c r="AX90" s="227"/>
      <c r="AY90" s="227"/>
      <c r="AZ90" s="227"/>
      <c r="BA90" s="228"/>
      <c r="BB90" s="38"/>
      <c r="BC90" s="38"/>
      <c r="BD90" s="38"/>
      <c r="BE90" s="38"/>
      <c r="BF90" s="38"/>
      <c r="BG90" s="38"/>
      <c r="BH90" s="38"/>
      <c r="BI90" s="38"/>
      <c r="BJ90" s="38"/>
      <c r="BK90" s="38"/>
      <c r="BL90" s="38"/>
    </row>
  </sheetData>
  <sheetProtection algorithmName="SHA-512" hashValue="MuI6q21MBULc+1P9g1/yhPsStj989GC3jsRBxe6PSKpSafPh+HGKVbefn9i/oqUX5fAzG1C+KbFTSuui9+7Dfg==" saltValue="7BPVyALkA4iIfm3a7Z2I/A==" spinCount="100000" sheet="1" formatCells="0" selectLockedCells="1"/>
  <mergeCells count="179">
    <mergeCell ref="BK47:BL47"/>
    <mergeCell ref="A12:E12"/>
    <mergeCell ref="F12:G12"/>
    <mergeCell ref="AS30:BL30"/>
    <mergeCell ref="AS18:BL20"/>
    <mergeCell ref="BC28:BF28"/>
    <mergeCell ref="BH28:BL28"/>
    <mergeCell ref="W27:Z27"/>
    <mergeCell ref="L31:U31"/>
    <mergeCell ref="A20:U25"/>
    <mergeCell ref="A26:U26"/>
    <mergeCell ref="A18:U18"/>
    <mergeCell ref="A27:U27"/>
    <mergeCell ref="AD39:AF39"/>
    <mergeCell ref="AG39:AJ39"/>
    <mergeCell ref="AK39:AM39"/>
    <mergeCell ref="AN39:AQ39"/>
    <mergeCell ref="AS41:BK45"/>
    <mergeCell ref="W19:AQ19"/>
    <mergeCell ref="W20:AQ20"/>
    <mergeCell ref="W29:Z29"/>
    <mergeCell ref="AA29:AQ29"/>
    <mergeCell ref="A17:U17"/>
    <mergeCell ref="A19:U19"/>
    <mergeCell ref="A1:BL1"/>
    <mergeCell ref="BB3:BD3"/>
    <mergeCell ref="BE3:BL3"/>
    <mergeCell ref="A7:U7"/>
    <mergeCell ref="AS9:BL10"/>
    <mergeCell ref="AS14:BL16"/>
    <mergeCell ref="H12:N12"/>
    <mergeCell ref="O12:U12"/>
    <mergeCell ref="AS12:BL12"/>
    <mergeCell ref="A9:U10"/>
    <mergeCell ref="A14:U14"/>
    <mergeCell ref="W2:AQ3"/>
    <mergeCell ref="BB2:BD2"/>
    <mergeCell ref="BE2:BL2"/>
    <mergeCell ref="AH11:AQ11"/>
    <mergeCell ref="W11:AG11"/>
    <mergeCell ref="W15:AA15"/>
    <mergeCell ref="AC15:AH15"/>
    <mergeCell ref="AJ15:AO15"/>
    <mergeCell ref="AI14:AQ14"/>
    <mergeCell ref="BB4:BD4"/>
    <mergeCell ref="BE4:BL4"/>
    <mergeCell ref="AS7:BL7"/>
    <mergeCell ref="A6:U6"/>
    <mergeCell ref="AM79:BA90"/>
    <mergeCell ref="A42:U42"/>
    <mergeCell ref="A41:J41"/>
    <mergeCell ref="I87:M88"/>
    <mergeCell ref="I89:M90"/>
    <mergeCell ref="AA83:AB84"/>
    <mergeCell ref="AC83:AF84"/>
    <mergeCell ref="AG83:AH84"/>
    <mergeCell ref="AI83:AL84"/>
    <mergeCell ref="I85:M86"/>
    <mergeCell ref="I48:BA50"/>
    <mergeCell ref="I52:BA75"/>
    <mergeCell ref="I77:BA78"/>
    <mergeCell ref="I79:M80"/>
    <mergeCell ref="I81:M82"/>
    <mergeCell ref="N81:Q82"/>
    <mergeCell ref="AB81:AK82"/>
    <mergeCell ref="N85:AL86"/>
    <mergeCell ref="N87:AL88"/>
    <mergeCell ref="N89:AL90"/>
    <mergeCell ref="N79:AL80"/>
    <mergeCell ref="I83:M84"/>
    <mergeCell ref="N83:O84"/>
    <mergeCell ref="Q83:T84"/>
    <mergeCell ref="A30:U30"/>
    <mergeCell ref="A31:J31"/>
    <mergeCell ref="W33:AG33"/>
    <mergeCell ref="W40:Y45"/>
    <mergeCell ref="Z40:AQ45"/>
    <mergeCell ref="A43:U43"/>
    <mergeCell ref="A45:F45"/>
    <mergeCell ref="G45:U45"/>
    <mergeCell ref="AL37:AQ37"/>
    <mergeCell ref="AN38:AQ38"/>
    <mergeCell ref="AH32:AQ32"/>
    <mergeCell ref="U83:V84"/>
    <mergeCell ref="W83:Z84"/>
    <mergeCell ref="Y81:AA82"/>
    <mergeCell ref="R81:X82"/>
    <mergeCell ref="W6:AC6"/>
    <mergeCell ref="AD6:AQ6"/>
    <mergeCell ref="AS8:BL8"/>
    <mergeCell ref="AS6:BL6"/>
    <mergeCell ref="AF13:AQ13"/>
    <mergeCell ref="W13:X13"/>
    <mergeCell ref="Y13:AE13"/>
    <mergeCell ref="AS11:BL11"/>
    <mergeCell ref="W12:AE12"/>
    <mergeCell ref="AF12:AQ12"/>
    <mergeCell ref="W10:AG10"/>
    <mergeCell ref="AH10:AQ10"/>
    <mergeCell ref="AS13:BL13"/>
    <mergeCell ref="W7:Z7"/>
    <mergeCell ref="AA7:AH7"/>
    <mergeCell ref="AJ7:AQ7"/>
    <mergeCell ref="W8:AG8"/>
    <mergeCell ref="AH8:AQ8"/>
    <mergeCell ref="W9:AG9"/>
    <mergeCell ref="AH9:AQ9"/>
    <mergeCell ref="W16:AG16"/>
    <mergeCell ref="A8:U8"/>
    <mergeCell ref="W35:AQ35"/>
    <mergeCell ref="Y21:AC21"/>
    <mergeCell ref="AD21:AQ21"/>
    <mergeCell ref="AS27:BB27"/>
    <mergeCell ref="AS28:BB28"/>
    <mergeCell ref="A11:U11"/>
    <mergeCell ref="W39:Y39"/>
    <mergeCell ref="Z39:AC39"/>
    <mergeCell ref="A32:U32"/>
    <mergeCell ref="A33:U33"/>
    <mergeCell ref="A34:U34"/>
    <mergeCell ref="A35:U36"/>
    <mergeCell ref="A37:U37"/>
    <mergeCell ref="A38:U39"/>
    <mergeCell ref="W23:AQ23"/>
    <mergeCell ref="W26:AQ26"/>
    <mergeCell ref="W22:AQ22"/>
    <mergeCell ref="W38:Y38"/>
    <mergeCell ref="Z38:AC38"/>
    <mergeCell ref="AD38:AF38"/>
    <mergeCell ref="AG38:AJ38"/>
    <mergeCell ref="AK38:AM38"/>
    <mergeCell ref="W25:Z25"/>
    <mergeCell ref="BC27:BL27"/>
    <mergeCell ref="AS29:BL29"/>
    <mergeCell ref="W14:Z14"/>
    <mergeCell ref="W28:Z28"/>
    <mergeCell ref="AH28:AK28"/>
    <mergeCell ref="AH27:AK27"/>
    <mergeCell ref="AH30:AQ30"/>
    <mergeCell ref="W30:AG30"/>
    <mergeCell ref="W17:AG17"/>
    <mergeCell ref="AH16:AQ16"/>
    <mergeCell ref="AH17:AQ17"/>
    <mergeCell ref="W21:X21"/>
    <mergeCell ref="AA27:AG27"/>
    <mergeCell ref="W24:AD24"/>
    <mergeCell ref="AE24:AQ24"/>
    <mergeCell ref="AL28:AQ28"/>
    <mergeCell ref="AA25:AH25"/>
    <mergeCell ref="AJ25:AQ25"/>
    <mergeCell ref="AS21:BL21"/>
    <mergeCell ref="AS22:BL24"/>
    <mergeCell ref="AL27:AQ27"/>
    <mergeCell ref="AA28:AG28"/>
    <mergeCell ref="AS17:BL17"/>
    <mergeCell ref="W18:AQ18"/>
    <mergeCell ref="A44:F44"/>
    <mergeCell ref="G44:U44"/>
    <mergeCell ref="W31:AG31"/>
    <mergeCell ref="AH31:AQ31"/>
    <mergeCell ref="W34:AQ34"/>
    <mergeCell ref="K41:U41"/>
    <mergeCell ref="A28:U28"/>
    <mergeCell ref="AS31:BL31"/>
    <mergeCell ref="AS32:BL32"/>
    <mergeCell ref="AS33:BL33"/>
    <mergeCell ref="AS35:BL35"/>
    <mergeCell ref="AS36:BL38"/>
    <mergeCell ref="AS34:BL34"/>
    <mergeCell ref="A40:J40"/>
    <mergeCell ref="K40:U40"/>
    <mergeCell ref="W36:AC36"/>
    <mergeCell ref="AD36:AQ36"/>
    <mergeCell ref="W37:Z37"/>
    <mergeCell ref="AA37:AG37"/>
    <mergeCell ref="AH37:AK37"/>
    <mergeCell ref="A29:U29"/>
    <mergeCell ref="AH33:AQ33"/>
    <mergeCell ref="W32:AG32"/>
  </mergeCells>
  <phoneticPr fontId="1"/>
  <printOptions horizontalCentered="1" verticalCentered="1"/>
  <pageMargins left="0" right="0" top="0" bottom="0" header="0" footer="0.31496062992125984"/>
  <pageSetup paperSize="9" orientation="landscape" horizontalDpi="1200" verticalDpi="1200" r:id="rId1"/>
  <headerFooter>
    <oddHeader>&amp;L&amp;"Meiryo UI,標準"&amp;8しりべし「まち・ひと・しごと」マッチングプラン求人票様式（農業以外）</oddHeader>
  </headerFooter>
  <rowBreaks count="1" manualBreakCount="1">
    <brk id="46" max="6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workbookViewId="0">
      <selection activeCell="C3" sqref="C3"/>
    </sheetView>
  </sheetViews>
  <sheetFormatPr defaultRowHeight="13"/>
  <cols>
    <col min="1" max="6" width="8.7265625" style="18"/>
    <col min="7" max="7" width="15.7265625" style="18" bestFit="1" customWidth="1"/>
    <col min="8" max="16384" width="8.7265625" style="18"/>
  </cols>
  <sheetData>
    <row r="1" spans="2:7">
      <c r="B1" s="308" t="s">
        <v>156</v>
      </c>
      <c r="C1" s="32" t="s">
        <v>149</v>
      </c>
      <c r="D1" s="32" t="s">
        <v>149</v>
      </c>
      <c r="E1" s="32" t="s">
        <v>148</v>
      </c>
    </row>
    <row r="2" spans="2:7">
      <c r="B2" s="308"/>
      <c r="C2" s="32" t="s">
        <v>121</v>
      </c>
      <c r="D2" s="32" t="s">
        <v>122</v>
      </c>
      <c r="E2" s="32" t="s">
        <v>123</v>
      </c>
      <c r="G2" s="18" t="s">
        <v>154</v>
      </c>
    </row>
    <row r="3" spans="2:7">
      <c r="B3" s="31" t="s">
        <v>120</v>
      </c>
      <c r="C3" s="51">
        <v>920</v>
      </c>
      <c r="D3" s="18">
        <f>C3*8</f>
        <v>7360</v>
      </c>
      <c r="E3" s="18">
        <f>22*D3</f>
        <v>161920</v>
      </c>
      <c r="G3" s="52">
        <v>44836</v>
      </c>
    </row>
    <row r="4" spans="2:7">
      <c r="G4" s="33"/>
    </row>
    <row r="5" spans="2:7">
      <c r="B5" s="32" t="s">
        <v>155</v>
      </c>
      <c r="G5" s="33"/>
    </row>
    <row r="6" spans="2:7">
      <c r="B6" s="31" t="s">
        <v>150</v>
      </c>
      <c r="C6" s="51">
        <v>1000</v>
      </c>
      <c r="D6" s="18">
        <f>C6*8</f>
        <v>8000</v>
      </c>
      <c r="E6" s="18">
        <f>22*D6</f>
        <v>176000</v>
      </c>
      <c r="G6" s="52">
        <v>44896</v>
      </c>
    </row>
    <row r="7" spans="2:7">
      <c r="B7" s="31" t="s">
        <v>151</v>
      </c>
      <c r="C7" s="51">
        <v>955</v>
      </c>
      <c r="D7" s="18">
        <f>C7*8</f>
        <v>7640</v>
      </c>
      <c r="E7" s="18">
        <f>22*D7</f>
        <v>168080</v>
      </c>
      <c r="G7" s="52">
        <v>44896</v>
      </c>
    </row>
    <row r="8" spans="2:7">
      <c r="B8" s="31" t="s">
        <v>152</v>
      </c>
      <c r="C8" s="51">
        <v>954</v>
      </c>
      <c r="D8" s="18">
        <f>C8*8</f>
        <v>7632</v>
      </c>
      <c r="E8" s="18">
        <f>22*D8</f>
        <v>167904</v>
      </c>
      <c r="G8" s="52">
        <v>44896</v>
      </c>
    </row>
    <row r="9" spans="2:7">
      <c r="B9" s="31" t="s">
        <v>153</v>
      </c>
      <c r="C9" s="51">
        <v>948</v>
      </c>
      <c r="D9" s="18">
        <f>C9*8</f>
        <v>7584</v>
      </c>
      <c r="E9" s="18">
        <f>22*D9</f>
        <v>166848</v>
      </c>
      <c r="G9" s="52">
        <v>44897</v>
      </c>
    </row>
  </sheetData>
  <sheetProtection sheet="1" objects="1" scenarios="1"/>
  <mergeCells count="1">
    <mergeCell ref="B1:B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selection activeCell="H7" sqref="H7"/>
    </sheetView>
  </sheetViews>
  <sheetFormatPr defaultRowHeight="13"/>
  <sheetData>
    <row r="2" spans="2:8">
      <c r="B2" t="s">
        <v>107</v>
      </c>
      <c r="G2" t="s">
        <v>158</v>
      </c>
      <c r="H2" t="s">
        <v>165</v>
      </c>
    </row>
    <row r="3" spans="2:8">
      <c r="B3" t="s">
        <v>116</v>
      </c>
      <c r="G3" t="s">
        <v>159</v>
      </c>
      <c r="H3" s="34">
        <f>チェック!C6</f>
        <v>1000</v>
      </c>
    </row>
    <row r="4" spans="2:8">
      <c r="B4" t="s">
        <v>108</v>
      </c>
      <c r="G4" t="s">
        <v>160</v>
      </c>
      <c r="H4" s="34">
        <f>チェック!C7</f>
        <v>955</v>
      </c>
    </row>
    <row r="5" spans="2:8">
      <c r="B5" t="s">
        <v>111</v>
      </c>
      <c r="G5" t="s">
        <v>161</v>
      </c>
      <c r="H5" s="34">
        <f>チェック!C8</f>
        <v>954</v>
      </c>
    </row>
    <row r="6" spans="2:8">
      <c r="B6" t="s">
        <v>109</v>
      </c>
      <c r="G6" t="s">
        <v>162</v>
      </c>
      <c r="H6" s="34">
        <f>チェック!C9</f>
        <v>948</v>
      </c>
    </row>
    <row r="7" spans="2:8">
      <c r="B7" t="s">
        <v>110</v>
      </c>
      <c r="G7" t="s">
        <v>163</v>
      </c>
      <c r="H7" s="34">
        <f>チェック!C3</f>
        <v>920</v>
      </c>
    </row>
    <row r="8" spans="2:8">
      <c r="B8" t="s">
        <v>112</v>
      </c>
    </row>
    <row r="9" spans="2:8">
      <c r="B9" t="s">
        <v>113</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ここに求人情報を入力してください</vt:lpstr>
      <vt:lpstr>求人票（自動入力）</vt:lpstr>
      <vt:lpstr>チェック</vt:lpstr>
      <vt:lpstr>リスト</vt:lpstr>
      <vt:lpstr>'求人票（自動入力）'!Print_Area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2023-03-28T02:14:29Z</dcterms:modified>
</cp:coreProperties>
</file>