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970" tabRatio="778"/>
  </bookViews>
  <sheets>
    <sheet name="ここに求人情報を入力してください" sheetId="21" r:id="rId1"/>
    <sheet name="求人票（自動入力）" sheetId="22" r:id="rId2"/>
    <sheet name="チェック" sheetId="24" state="hidden" r:id="rId3"/>
    <sheet name="リスト" sheetId="23" state="hidden" r:id="rId4"/>
  </sheets>
  <definedNames>
    <definedName name="_xlnm._FilterDatabase" localSheetId="0" hidden="1">ここに求人情報を入力してください!$A$25:$F$69</definedName>
    <definedName name="_xlnm.Print_Area" localSheetId="1">'求人票（自動入力）'!$A$1:$BL$90</definedName>
  </definedNames>
  <calcPr calcId="162913"/>
</workbook>
</file>

<file path=xl/calcChain.xml><?xml version="1.0" encoding="utf-8"?>
<calcChain xmlns="http://schemas.openxmlformats.org/spreadsheetml/2006/main">
  <c r="E44" i="21" l="1"/>
  <c r="E45" i="21"/>
  <c r="W25" i="22" l="1"/>
  <c r="AE24" i="22" l="1"/>
  <c r="E48" i="21"/>
  <c r="W31" i="22" l="1"/>
  <c r="G10" i="21" l="1"/>
  <c r="E49" i="21" s="1"/>
  <c r="H7" i="23"/>
  <c r="H6" i="23"/>
  <c r="H4" i="23"/>
  <c r="H5" i="23"/>
  <c r="H3" i="23"/>
  <c r="E10" i="21"/>
  <c r="E4" i="21"/>
  <c r="D6" i="24"/>
  <c r="E6" i="24"/>
  <c r="D7" i="24"/>
  <c r="E7" i="24" s="1"/>
  <c r="D8" i="24"/>
  <c r="E8" i="24"/>
  <c r="D9" i="24"/>
  <c r="E9" i="24"/>
  <c r="AD6" i="22" l="1"/>
  <c r="E27" i="21"/>
  <c r="E28" i="21"/>
  <c r="E79" i="21"/>
  <c r="E81" i="21"/>
  <c r="E82" i="21"/>
  <c r="E83" i="21"/>
  <c r="E78" i="21"/>
  <c r="E72" i="21"/>
  <c r="E74" i="21"/>
  <c r="E71" i="21"/>
  <c r="E47" i="21"/>
  <c r="E50" i="21"/>
  <c r="E51" i="21"/>
  <c r="E46" i="21"/>
  <c r="E31" i="21"/>
  <c r="E32" i="21"/>
  <c r="E33" i="21"/>
  <c r="E34" i="21"/>
  <c r="E35" i="21"/>
  <c r="E36" i="21"/>
  <c r="E37" i="21"/>
  <c r="E38" i="21"/>
  <c r="E40" i="21"/>
  <c r="E41" i="21"/>
  <c r="E42" i="21"/>
  <c r="E43" i="21"/>
  <c r="E26" i="21"/>
  <c r="E9" i="21"/>
  <c r="E11" i="21"/>
  <c r="E12" i="21"/>
  <c r="E13" i="21"/>
  <c r="E14" i="21"/>
  <c r="E16" i="21"/>
  <c r="E19" i="21"/>
  <c r="E22" i="21"/>
  <c r="E23" i="21"/>
  <c r="E5" i="21"/>
  <c r="E6" i="21"/>
  <c r="E7" i="21"/>
  <c r="D3" i="24" l="1"/>
  <c r="E3" i="24" s="1"/>
  <c r="AA14" i="22"/>
  <c r="W15" i="22"/>
  <c r="Q83" i="22" s="1"/>
  <c r="Y21" i="22"/>
  <c r="W21" i="22"/>
  <c r="AD21" i="22"/>
  <c r="G44" i="22"/>
  <c r="A44" i="22"/>
  <c r="G45" i="22"/>
  <c r="A45" i="22"/>
  <c r="A42" i="22"/>
  <c r="A43" i="22"/>
  <c r="AF12" i="22"/>
  <c r="W12" i="22"/>
  <c r="AF13" i="22"/>
  <c r="Y13" i="22"/>
  <c r="W13" i="22"/>
  <c r="W19" i="22"/>
  <c r="W20" i="22"/>
  <c r="W18" i="22"/>
  <c r="AH17" i="22"/>
  <c r="N87" i="22" s="1"/>
  <c r="AH16" i="22"/>
  <c r="AJ15" i="22"/>
  <c r="AC83" i="22" s="1"/>
  <c r="AJ25" i="22" l="1"/>
  <c r="AA25" i="22"/>
  <c r="AD36" i="22" l="1"/>
  <c r="N89" i="22" s="1"/>
  <c r="W35" i="22"/>
  <c r="W36" i="22"/>
  <c r="AS35" i="22"/>
  <c r="AS33" i="22"/>
  <c r="AS31" i="22"/>
  <c r="E86" i="21"/>
  <c r="E87" i="21"/>
  <c r="E85" i="21"/>
  <c r="BH28" i="22"/>
  <c r="AS29" i="22"/>
  <c r="BC27" i="22"/>
  <c r="AS27" i="22"/>
  <c r="AS22" i="22"/>
  <c r="AS18" i="22"/>
  <c r="AS21" i="22"/>
  <c r="AS17" i="22"/>
  <c r="AS13" i="22"/>
  <c r="AS11" i="22"/>
  <c r="AS8" i="22"/>
  <c r="AS6" i="22"/>
  <c r="Z40" i="22"/>
  <c r="AN39" i="22"/>
  <c r="AG39" i="22"/>
  <c r="Z39" i="22"/>
  <c r="AN38" i="22"/>
  <c r="AG38" i="22"/>
  <c r="Z38" i="22"/>
  <c r="AL37" i="22"/>
  <c r="W40" i="22"/>
  <c r="AK39" i="22"/>
  <c r="AD39" i="22"/>
  <c r="W39" i="22"/>
  <c r="AK38" i="22"/>
  <c r="AD38" i="22"/>
  <c r="W38" i="22"/>
  <c r="AA37" i="22"/>
  <c r="AH37" i="22"/>
  <c r="W37" i="22"/>
  <c r="W34" i="22"/>
  <c r="AH33" i="22"/>
  <c r="W33" i="22"/>
  <c r="AH32" i="22"/>
  <c r="W32" i="22"/>
  <c r="AH30" i="22"/>
  <c r="W30" i="22"/>
  <c r="AH31" i="22"/>
  <c r="AA29" i="22"/>
  <c r="AL28" i="22"/>
  <c r="AA28" i="22"/>
  <c r="AL27" i="22"/>
  <c r="AA27" i="22"/>
  <c r="W29" i="22"/>
  <c r="AH28" i="22"/>
  <c r="W28" i="22"/>
  <c r="AH27" i="22"/>
  <c r="W27" i="22"/>
  <c r="W26" i="22"/>
  <c r="W24" i="22"/>
  <c r="W23" i="22"/>
  <c r="W22" i="22"/>
  <c r="W17" i="22"/>
  <c r="W16" i="22"/>
  <c r="AC15" i="22"/>
  <c r="W83" i="22" s="1"/>
  <c r="AI83" i="22" s="1"/>
  <c r="W14" i="22"/>
  <c r="AH11" i="22"/>
  <c r="W11" i="22"/>
  <c r="AH10" i="22"/>
  <c r="W10" i="22"/>
  <c r="AH9" i="22"/>
  <c r="W9" i="22"/>
  <c r="AA7" i="22"/>
  <c r="R81" i="22" s="1"/>
  <c r="W8" i="22"/>
  <c r="AJ7" i="22"/>
  <c r="AB81" i="22" s="1"/>
  <c r="A14" i="22"/>
  <c r="W7" i="22"/>
  <c r="N81" i="22" s="1"/>
  <c r="W6" i="22"/>
  <c r="A34" i="22"/>
  <c r="A33" i="22"/>
  <c r="A32" i="22"/>
  <c r="L31" i="22"/>
  <c r="A31" i="22"/>
  <c r="A30" i="22"/>
  <c r="A29" i="22"/>
  <c r="A27" i="22"/>
  <c r="A28" i="22"/>
  <c r="A13" i="22"/>
  <c r="A11" i="22"/>
  <c r="A8" i="22"/>
  <c r="A6" i="22"/>
  <c r="K40" i="22" l="1"/>
  <c r="A40" i="22"/>
  <c r="A37" i="22"/>
  <c r="A26" i="22"/>
  <c r="A19" i="22"/>
  <c r="A17" i="22"/>
  <c r="A38" i="22"/>
  <c r="A7" i="22" l="1"/>
  <c r="I48" i="22" s="1"/>
  <c r="E29" i="21" l="1"/>
  <c r="E30" i="21"/>
  <c r="AS32" i="22" l="1"/>
  <c r="AS30" i="22"/>
  <c r="BC28" i="22"/>
  <c r="AM79" i="22"/>
  <c r="AS14" i="22"/>
  <c r="AS9" i="22"/>
  <c r="AS7" i="22"/>
  <c r="K41" i="22"/>
  <c r="A41" i="22"/>
  <c r="A35" i="22"/>
  <c r="N85" i="22"/>
  <c r="A20" i="22"/>
  <c r="A18" i="22"/>
  <c r="A9" i="22"/>
  <c r="N79" i="22" s="1"/>
  <c r="AS34" i="22" l="1"/>
  <c r="AS12" i="22" l="1"/>
  <c r="AS36" i="22"/>
  <c r="O12" i="22"/>
  <c r="H12" i="22"/>
  <c r="A12" i="22"/>
  <c r="AS28" i="22" l="1"/>
  <c r="E3" i="21"/>
  <c r="E2" i="21"/>
</calcChain>
</file>

<file path=xl/comments1.xml><?xml version="1.0" encoding="utf-8"?>
<comments xmlns="http://schemas.openxmlformats.org/spreadsheetml/2006/main">
  <authors>
    <author>作成者</author>
  </authors>
  <commentList>
    <comment ref="D3" authorId="0" shapeId="0">
      <text>
        <r>
          <rPr>
            <sz val="9"/>
            <color indexed="81"/>
            <rFont val="MS P ゴシック"/>
            <family val="3"/>
            <charset val="128"/>
          </rPr>
          <t>就業場所の住所を記載してください。会社所在地ではなく、実際に求職者が採用された際に働く場所です。</t>
        </r>
      </text>
    </comment>
    <comment ref="D9" authorId="0" shapeId="0">
      <text>
        <r>
          <rPr>
            <sz val="9"/>
            <color indexed="81"/>
            <rFont val="MS P ゴシック"/>
            <family val="3"/>
            <charset val="128"/>
          </rPr>
          <t>職種は端的に記載。「幹部候補」のように待遇を変えて他の募集と区別する場合は括弧書きしてください。</t>
        </r>
      </text>
    </comment>
    <comment ref="D10" authorId="0" shapeId="0">
      <text>
        <r>
          <rPr>
            <sz val="9"/>
            <color indexed="81"/>
            <rFont val="MS P ゴシック"/>
            <family val="3"/>
            <charset val="128"/>
          </rPr>
          <t>ドロップダウンで表示される4業種に該当しない場合は「上記以外の業種」を選択。最低賃金の確認にのみ使われ、求人票には表示されません。</t>
        </r>
      </text>
    </comment>
    <comment ref="D11" authorId="0" shapeId="0">
      <text>
        <r>
          <rPr>
            <sz val="9"/>
            <color indexed="81"/>
            <rFont val="MS P ゴシック"/>
            <family val="3"/>
            <charset val="128"/>
          </rPr>
          <t>実際に働く職場をPRする大切な項目です。業務内容が多岐にわたる場合も可能な限りここに書いてください。字数上限は概ね180字です。</t>
        </r>
      </text>
    </comment>
    <comment ref="D12" authorId="0" shapeId="0">
      <text>
        <r>
          <rPr>
            <sz val="9"/>
            <color indexed="81"/>
            <rFont val="MS P ゴシック"/>
            <family val="3"/>
            <charset val="128"/>
          </rPr>
          <t>「正社員」「契約社員」「パートタイム」のように記載してください。「フルタイム」という表示は正規雇用であるか否かが不明確なため避けてください。</t>
        </r>
      </text>
    </comment>
    <comment ref="D14" authorId="0" shapeId="0">
      <text>
        <r>
          <rPr>
            <sz val="9"/>
            <color indexed="81"/>
            <rFont val="MS P ゴシック"/>
            <family val="3"/>
            <charset val="128"/>
          </rPr>
          <t>雇用開始日を定めない場合は「随時」と記載してください。</t>
        </r>
      </text>
    </comment>
    <comment ref="D16" authorId="0" shapeId="0">
      <text>
        <r>
          <rPr>
            <sz val="9"/>
            <color indexed="81"/>
            <rFont val="MS P ゴシック"/>
            <family val="3"/>
            <charset val="128"/>
          </rPr>
          <t>ここでいう「短期雇用」とは「4か月以内の雇用期間」を指します。採用可能な期間及び時期を記載してください。</t>
        </r>
      </text>
    </comment>
    <comment ref="D20" authorId="0" shapeId="0">
      <text>
        <r>
          <rPr>
            <sz val="9"/>
            <color indexed="81"/>
            <rFont val="MS P ゴシック"/>
            <family val="3"/>
            <charset val="128"/>
          </rPr>
          <t>会話力ベースで書いてください。会話力よりも高い水準の読解力等を要するなどの場合（会計書類を英語で作成する必要がある、等）は、「その他必要若しくは歓迎する言語能力」欄に書いてください。この欄に既に他の言語を記載している場合は、「３　労働条件」の「その他」欄に記載してください。</t>
        </r>
      </text>
    </comment>
    <comment ref="D21" authorId="0" shapeId="0">
      <text>
        <r>
          <rPr>
            <sz val="9"/>
            <color indexed="81"/>
            <rFont val="MS P ゴシック"/>
            <family val="3"/>
            <charset val="128"/>
          </rPr>
          <t>歓迎する言語が複数あり書き切れない場合は「(仏)」「(独)」「(越)」のように表記してください。</t>
        </r>
      </text>
    </comment>
    <comment ref="D22" authorId="0" shapeId="0">
      <text>
        <r>
          <rPr>
            <sz val="9"/>
            <color indexed="81"/>
            <rFont val="MS P ゴシック"/>
            <family val="3"/>
            <charset val="128"/>
          </rPr>
          <t>年齢制限は「原則禁止」のため「なし」となるのが一般的ですが、省令により許容される要件を満たすことにより制限を付す場合は、制限する年齢を記載した上で制限理由を選択してください。なお、省令による要件を充足するか否かは個別に判断し、満たさない場合は受理できませんので御承知おきください。</t>
        </r>
      </text>
    </comment>
    <comment ref="D27" authorId="0" shapeId="0">
      <text>
        <r>
          <rPr>
            <sz val="9"/>
            <color indexed="81"/>
            <rFont val="MS P ゴシック"/>
            <family val="3"/>
            <charset val="128"/>
          </rPr>
          <t>必ず最新の最低賃金を確認してください。最低賃金を下回る求人は受理できません。日給や月給であっても、時給換算したときに最低賃金を下回る場合は受理できません。また、ここには固定残業代を含まないでください。</t>
        </r>
      </text>
    </comment>
    <comment ref="D38" authorId="0" shapeId="0">
      <text>
        <r>
          <rPr>
            <sz val="9"/>
            <color indexed="81"/>
            <rFont val="MS P ゴシック"/>
            <family val="3"/>
            <charset val="128"/>
          </rPr>
          <t>労働時間が6時間を超える場合は45分以上、8時間を超える場合は1時間以上の休憩時間が必要です。</t>
        </r>
      </text>
    </comment>
    <comment ref="D40" authorId="0" shapeId="0">
      <text>
        <r>
          <rPr>
            <sz val="9"/>
            <color indexed="81"/>
            <rFont val="MS P ゴシック"/>
            <family val="3"/>
            <charset val="128"/>
          </rPr>
          <t>日数を数値のみ記入。</t>
        </r>
      </text>
    </comment>
    <comment ref="D44" authorId="0" shapeId="0">
      <text>
        <r>
          <rPr>
            <sz val="9"/>
            <color indexed="81"/>
            <rFont val="MS P ゴシック"/>
            <family val="3"/>
            <charset val="128"/>
          </rPr>
          <t>数値のみ記入。</t>
        </r>
      </text>
    </comment>
    <comment ref="D45" authorId="0" shapeId="0">
      <text>
        <r>
          <rPr>
            <sz val="9"/>
            <color indexed="81"/>
            <rFont val="MS P ゴシック"/>
            <family val="3"/>
            <charset val="128"/>
          </rPr>
          <t>数値のみ記入。固定残業代は、そこに含まれる時間数を超える部分については別途支給する必要があり、求人票にも明記されます。また、固定残業代の時間当たりの単価は、法定外残業となった場合は必要な割増し賃金を加算した額以上のものでなければなりません。</t>
        </r>
      </text>
    </comment>
    <comment ref="D46" authorId="0" shapeId="0">
      <text>
        <r>
          <rPr>
            <sz val="9"/>
            <color indexed="81"/>
            <rFont val="MS P ゴシック"/>
            <family val="3"/>
            <charset val="128"/>
          </rPr>
          <t>試用期間を設けない場合は「なし」とのみ記載。</t>
        </r>
      </text>
    </comment>
    <comment ref="D48" authorId="0" shapeId="0">
      <text>
        <r>
          <rPr>
            <sz val="9"/>
            <color indexed="81"/>
            <rFont val="MS P ゴシック"/>
            <family val="3"/>
            <charset val="128"/>
          </rPr>
          <t>試用期間中であっても最低賃金を下回る賃金額設定はできません。</t>
        </r>
      </text>
    </comment>
    <comment ref="D50" authorId="0" shapeId="0">
      <text>
        <r>
          <rPr>
            <sz val="9"/>
            <color indexed="81"/>
            <rFont val="MS P ゴシック"/>
            <family val="3"/>
            <charset val="128"/>
          </rPr>
          <t>雇用保険は短期雇用の一部を除き「○」です。</t>
        </r>
      </text>
    </comment>
    <comment ref="D51" authorId="0" shapeId="0">
      <text>
        <r>
          <rPr>
            <sz val="9"/>
            <color indexed="81"/>
            <rFont val="MS P ゴシック"/>
            <family val="3"/>
            <charset val="128"/>
          </rPr>
          <t>労災保険は強制です。これが「○」にならないことはありません。万一、これを「○」にできない場合、求人票は受理できません。</t>
        </r>
      </text>
    </comment>
    <comment ref="D57" authorId="0" shapeId="0">
      <text>
        <r>
          <rPr>
            <sz val="9"/>
            <color indexed="81"/>
            <rFont val="MS P ゴシック"/>
            <family val="3"/>
            <charset val="128"/>
          </rPr>
          <t>送迎可能な場合、その範囲（e.g.ＸＸ駅、ＸＸ地区、等）を記載してください。</t>
        </r>
      </text>
    </comment>
    <comment ref="D58" authorId="0" shapeId="0">
      <text>
        <r>
          <rPr>
            <sz val="9"/>
            <color indexed="81"/>
            <rFont val="MS P ゴシック"/>
            <family val="3"/>
            <charset val="128"/>
          </rPr>
          <t>ここでいう「車の貸与」は、少なくとも通勤のために自宅と事業所を往復するための車両の貸与を指します。事業者の裁量で、通勤以外の用途も含めて利用可能とする場合も含みます。逆に、外勤など業務上の使用のために運転を命ずる場合は含みません。</t>
        </r>
      </text>
    </comment>
    <comment ref="D60" authorId="0" shapeId="0">
      <text>
        <r>
          <rPr>
            <b/>
            <sz val="9"/>
            <color indexed="81"/>
            <rFont val="MS P ゴシック"/>
            <family val="3"/>
            <charset val="128"/>
          </rPr>
          <t>作成者:</t>
        </r>
        <r>
          <rPr>
            <sz val="9"/>
            <color indexed="81"/>
            <rFont val="MS P ゴシック"/>
            <family val="3"/>
            <charset val="128"/>
          </rPr>
          <t xml:space="preserve">
社宅などが既に準備されている、または準備する場合は「○」、一切の準備がない場合は「×」、個別に相談して借り上げ社宅とする場合や勤務時間の条件により入居可否が変わる場合は「△」の上で「その他」欄に詳細を忌諱してください。</t>
        </r>
      </text>
    </comment>
    <comment ref="D69" authorId="0" shapeId="0">
      <text>
        <r>
          <rPr>
            <sz val="9"/>
            <color indexed="81"/>
            <rFont val="MS P ゴシック"/>
            <family val="3"/>
            <charset val="128"/>
          </rPr>
          <t>これまでの項目に記載できなかった内容はここにまとめてください。</t>
        </r>
      </text>
    </comment>
    <comment ref="D73" authorId="0" shapeId="0">
      <text>
        <r>
          <rPr>
            <sz val="9"/>
            <color indexed="81"/>
            <rFont val="MS P ゴシック"/>
            <family val="3"/>
            <charset val="128"/>
          </rPr>
          <t>年のみ記入してください。西暦/和暦等不問。</t>
        </r>
      </text>
    </comment>
    <comment ref="D79" authorId="0" shapeId="0">
      <text>
        <r>
          <rPr>
            <sz val="9"/>
            <color indexed="81"/>
            <rFont val="MS P ゴシック"/>
            <family val="3"/>
            <charset val="128"/>
          </rPr>
          <t>随時募集している場合は「随時」と記載してください。</t>
        </r>
      </text>
    </comment>
    <comment ref="D83" authorId="0" shapeId="0">
      <text>
        <r>
          <rPr>
            <sz val="9"/>
            <color indexed="81"/>
            <rFont val="MS P ゴシック"/>
            <family val="3"/>
            <charset val="128"/>
          </rPr>
          <t>個人情報の取り扱いは事業者ごとのポリシーによりますが、不採用とした場合は原則的に「選考後破棄」としてください。</t>
        </r>
      </text>
    </comment>
    <comment ref="D85" authorId="0" shapeId="0">
      <text>
        <r>
          <rPr>
            <sz val="9"/>
            <color indexed="81"/>
            <rFont val="MS P ゴシック"/>
            <family val="3"/>
            <charset val="128"/>
          </rPr>
          <t>応募があった場合は、直接ではなく当課から御連絡差し上げます。紹介料等は一切かかりませんが、マッチングプラン利用後のアフターフォローと事業の評価のために、面接までは当課が間に入ります。御承知おきください。</t>
        </r>
      </text>
    </comment>
  </commentList>
</comments>
</file>

<file path=xl/sharedStrings.xml><?xml version="1.0" encoding="utf-8"?>
<sst xmlns="http://schemas.openxmlformats.org/spreadsheetml/2006/main" count="186" uniqueCount="171">
  <si>
    <t>仕事の内容</t>
    <rPh sb="0" eb="2">
      <t>シゴト</t>
    </rPh>
    <rPh sb="3" eb="5">
      <t>ナイヨウ</t>
    </rPh>
    <phoneticPr fontId="1"/>
  </si>
  <si>
    <t>職種</t>
    <rPh sb="0" eb="2">
      <t>ショクシュ</t>
    </rPh>
    <phoneticPr fontId="1"/>
  </si>
  <si>
    <t>2 仕事の内容等</t>
    <rPh sb="2" eb="4">
      <t>シゴト</t>
    </rPh>
    <rPh sb="5" eb="7">
      <t>ナイヨウ</t>
    </rPh>
    <rPh sb="7" eb="8">
      <t>トウ</t>
    </rPh>
    <phoneticPr fontId="1"/>
  </si>
  <si>
    <t>3 労働条件等</t>
    <rPh sb="2" eb="4">
      <t>ロウドウ</t>
    </rPh>
    <rPh sb="4" eb="6">
      <t>ジョウケン</t>
    </rPh>
    <rPh sb="6" eb="7">
      <t>トウ</t>
    </rPh>
    <phoneticPr fontId="1"/>
  </si>
  <si>
    <t>賃金締切日</t>
    <rPh sb="0" eb="2">
      <t>チンギン</t>
    </rPh>
    <rPh sb="2" eb="5">
      <t>シメキリビ</t>
    </rPh>
    <phoneticPr fontId="1"/>
  </si>
  <si>
    <t>賃金支払日</t>
    <rPh sb="0" eb="2">
      <t>チンギン</t>
    </rPh>
    <rPh sb="2" eb="5">
      <t>シハライビ</t>
    </rPh>
    <phoneticPr fontId="1"/>
  </si>
  <si>
    <t>休日</t>
    <rPh sb="0" eb="2">
      <t>キュウジツ</t>
    </rPh>
    <phoneticPr fontId="1"/>
  </si>
  <si>
    <t>車の貸与</t>
    <rPh sb="0" eb="1">
      <t>クルマ</t>
    </rPh>
    <rPh sb="2" eb="4">
      <t>タイヨ</t>
    </rPh>
    <phoneticPr fontId="1"/>
  </si>
  <si>
    <t>会社名</t>
    <rPh sb="0" eb="3">
      <t>カイシャメイ</t>
    </rPh>
    <phoneticPr fontId="1"/>
  </si>
  <si>
    <t>特徴・社風</t>
    <rPh sb="0" eb="2">
      <t>トクチョウ</t>
    </rPh>
    <rPh sb="3" eb="5">
      <t>シャフウ</t>
    </rPh>
    <phoneticPr fontId="1"/>
  </si>
  <si>
    <t>5 選考等</t>
    <rPh sb="2" eb="4">
      <t>センコウ</t>
    </rPh>
    <rPh sb="4" eb="5">
      <t>トウ</t>
    </rPh>
    <phoneticPr fontId="1"/>
  </si>
  <si>
    <t>選考に関する連絡先</t>
    <rPh sb="0" eb="2">
      <t>センコウ</t>
    </rPh>
    <rPh sb="3" eb="4">
      <t>カン</t>
    </rPh>
    <rPh sb="6" eb="8">
      <t>レンラク</t>
    </rPh>
    <rPh sb="8" eb="9">
      <t>サキ</t>
    </rPh>
    <phoneticPr fontId="1"/>
  </si>
  <si>
    <t>備考</t>
    <rPh sb="0" eb="2">
      <t>ビコウ</t>
    </rPh>
    <phoneticPr fontId="1"/>
  </si>
  <si>
    <t>4 求人会社情報</t>
    <rPh sb="2" eb="4">
      <t>キュウジン</t>
    </rPh>
    <rPh sb="4" eb="6">
      <t>カイシャ</t>
    </rPh>
    <rPh sb="6" eb="8">
      <t>ジョウホウ</t>
    </rPh>
    <phoneticPr fontId="1"/>
  </si>
  <si>
    <t>1 求人事業所</t>
    <rPh sb="2" eb="4">
      <t>キュウジン</t>
    </rPh>
    <rPh sb="4" eb="7">
      <t>ジギョウショ</t>
    </rPh>
    <phoneticPr fontId="1"/>
  </si>
  <si>
    <t>部屋割り</t>
    <rPh sb="0" eb="3">
      <t>ヘヤワ</t>
    </rPh>
    <phoneticPr fontId="1"/>
  </si>
  <si>
    <t>風呂</t>
    <rPh sb="0" eb="2">
      <t>フロ</t>
    </rPh>
    <phoneticPr fontId="1"/>
  </si>
  <si>
    <t>洗濯機</t>
    <rPh sb="0" eb="3">
      <t>センタッキ</t>
    </rPh>
    <phoneticPr fontId="1"/>
  </si>
  <si>
    <t>冷蔵庫</t>
    <rPh sb="0" eb="3">
      <t>レイゾウコ</t>
    </rPh>
    <phoneticPr fontId="1"/>
  </si>
  <si>
    <t>掲載日</t>
    <phoneticPr fontId="1"/>
  </si>
  <si>
    <t>トイレ</t>
    <phoneticPr fontId="1"/>
  </si>
  <si>
    <t>キッチン</t>
    <phoneticPr fontId="1"/>
  </si>
  <si>
    <t>勤務地</t>
    <rPh sb="0" eb="3">
      <t>キンムチ</t>
    </rPh>
    <phoneticPr fontId="1"/>
  </si>
  <si>
    <t>開始</t>
    <rPh sb="0" eb="2">
      <t>カイシ</t>
    </rPh>
    <phoneticPr fontId="1"/>
  </si>
  <si>
    <t>終了</t>
    <rPh sb="0" eb="2">
      <t>シュウリョウ</t>
    </rPh>
    <phoneticPr fontId="1"/>
  </si>
  <si>
    <t>～</t>
    <phoneticPr fontId="1"/>
  </si>
  <si>
    <t>休憩</t>
    <rPh sb="0" eb="2">
      <t>キュウケイ</t>
    </rPh>
    <phoneticPr fontId="1"/>
  </si>
  <si>
    <t>実働</t>
    <rPh sb="0" eb="2">
      <t>ジツドウ</t>
    </rPh>
    <phoneticPr fontId="1"/>
  </si>
  <si>
    <t>事業所名</t>
    <rPh sb="0" eb="4">
      <t>ジギョウショメイ</t>
    </rPh>
    <phoneticPr fontId="1"/>
  </si>
  <si>
    <t>就業場所</t>
    <rPh sb="0" eb="4">
      <t>シュウギョウバショ</t>
    </rPh>
    <phoneticPr fontId="1"/>
  </si>
  <si>
    <t>最寄駅から就業場所までの交通手段</t>
    <rPh sb="0" eb="3">
      <t>モヨリエキ</t>
    </rPh>
    <rPh sb="5" eb="9">
      <t>シュウギョウバショ</t>
    </rPh>
    <rPh sb="12" eb="16">
      <t>コウツウシュダン</t>
    </rPh>
    <phoneticPr fontId="1"/>
  </si>
  <si>
    <t>最寄駅から就業場所までの移動時間</t>
    <rPh sb="0" eb="3">
      <t>モヨリエキ</t>
    </rPh>
    <rPh sb="5" eb="9">
      <t>シュウギョウバショ</t>
    </rPh>
    <rPh sb="12" eb="16">
      <t>イドウジカン</t>
    </rPh>
    <phoneticPr fontId="1"/>
  </si>
  <si>
    <t>事業所の従業員数</t>
    <rPh sb="0" eb="3">
      <t>ジギョウショ</t>
    </rPh>
    <rPh sb="4" eb="8">
      <t>ジュウギョウインスウ</t>
    </rPh>
    <phoneticPr fontId="1"/>
  </si>
  <si>
    <t>雇用形態</t>
    <rPh sb="0" eb="4">
      <t>コヨウケイタイ</t>
    </rPh>
    <phoneticPr fontId="1"/>
  </si>
  <si>
    <t>労働条件等</t>
    <rPh sb="0" eb="5">
      <t>ロウドウジョウケントウ</t>
    </rPh>
    <phoneticPr fontId="1"/>
  </si>
  <si>
    <t>雇用保険</t>
    <rPh sb="0" eb="4">
      <t>コヨウホケン</t>
    </rPh>
    <phoneticPr fontId="1"/>
  </si>
  <si>
    <t>健康保険</t>
    <rPh sb="0" eb="4">
      <t>ケンコウホケン</t>
    </rPh>
    <phoneticPr fontId="1"/>
  </si>
  <si>
    <t>賃金形態</t>
    <rPh sb="0" eb="4">
      <t>チンギンケイタイ</t>
    </rPh>
    <phoneticPr fontId="1"/>
  </si>
  <si>
    <t>自動車通勤の可否</t>
    <rPh sb="0" eb="3">
      <t>ジドウシャ</t>
    </rPh>
    <rPh sb="3" eb="5">
      <t>ツウキン</t>
    </rPh>
    <rPh sb="6" eb="8">
      <t>カヒ</t>
    </rPh>
    <phoneticPr fontId="1"/>
  </si>
  <si>
    <t>駐車場</t>
    <rPh sb="0" eb="3">
      <t>チュウシャジョウ</t>
    </rPh>
    <phoneticPr fontId="1"/>
  </si>
  <si>
    <t>Wi-Fi</t>
    <phoneticPr fontId="1"/>
  </si>
  <si>
    <t>その他</t>
    <rPh sb="2" eb="3">
      <t>タ</t>
    </rPh>
    <phoneticPr fontId="1"/>
  </si>
  <si>
    <t>求人会社情報</t>
    <rPh sb="0" eb="4">
      <t>キュウジンカイシャ</t>
    </rPh>
    <rPh sb="4" eb="6">
      <t>ジョウホウ</t>
    </rPh>
    <phoneticPr fontId="1"/>
  </si>
  <si>
    <t>会社所在地</t>
    <rPh sb="0" eb="5">
      <t>カイシャショザイチ</t>
    </rPh>
    <phoneticPr fontId="1"/>
  </si>
  <si>
    <t>創業年</t>
    <rPh sb="0" eb="3">
      <t>ソウギョウネン</t>
    </rPh>
    <phoneticPr fontId="1"/>
  </si>
  <si>
    <t>事業内容</t>
    <rPh sb="0" eb="4">
      <t>ジギョウナイヨウ</t>
    </rPh>
    <phoneticPr fontId="1"/>
  </si>
  <si>
    <t>選考等</t>
    <rPh sb="0" eb="3">
      <t>センコウトウ</t>
    </rPh>
    <phoneticPr fontId="1"/>
  </si>
  <si>
    <t>採用予定人数</t>
    <rPh sb="0" eb="6">
      <t>サイヨウヨテイニンズウ</t>
    </rPh>
    <phoneticPr fontId="1"/>
  </si>
  <si>
    <t>選考方法</t>
    <rPh sb="0" eb="4">
      <t>センコウホウホウ</t>
    </rPh>
    <phoneticPr fontId="1"/>
  </si>
  <si>
    <t>選考結果の通知方法</t>
    <rPh sb="0" eb="4">
      <t>センコウケッカ</t>
    </rPh>
    <rPh sb="5" eb="9">
      <t>ツウチホウホウ</t>
    </rPh>
    <phoneticPr fontId="1"/>
  </si>
  <si>
    <t>試用期間</t>
    <rPh sb="0" eb="4">
      <t>シヨウキカン</t>
    </rPh>
    <phoneticPr fontId="1"/>
  </si>
  <si>
    <t>入力欄</t>
    <rPh sb="0" eb="3">
      <t>ニュウリョクラン</t>
    </rPh>
    <phoneticPr fontId="1"/>
  </si>
  <si>
    <t>最寄り駅</t>
    <rPh sb="0" eb="2">
      <t>モヨ</t>
    </rPh>
    <rPh sb="3" eb="4">
      <t>エキ</t>
    </rPh>
    <phoneticPr fontId="1"/>
  </si>
  <si>
    <t>選考に関する連絡先（電話番号）</t>
    <rPh sb="0" eb="2">
      <t>センコウ</t>
    </rPh>
    <rPh sb="3" eb="4">
      <t>カン</t>
    </rPh>
    <rPh sb="6" eb="9">
      <t>レンラクサキ</t>
    </rPh>
    <rPh sb="10" eb="12">
      <t>デンワ</t>
    </rPh>
    <rPh sb="12" eb="14">
      <t>バンゴウ</t>
    </rPh>
    <phoneticPr fontId="1"/>
  </si>
  <si>
    <t>選考に関する連絡先（E-mail）</t>
    <rPh sb="0" eb="2">
      <t>センコウ</t>
    </rPh>
    <rPh sb="3" eb="4">
      <t>カン</t>
    </rPh>
    <rPh sb="6" eb="9">
      <t>レンラクサキ</t>
    </rPh>
    <phoneticPr fontId="1"/>
  </si>
  <si>
    <t>エラーチェック</t>
    <phoneticPr fontId="1"/>
  </si>
  <si>
    <t>から</t>
    <phoneticPr fontId="1"/>
  </si>
  <si>
    <t>※求人票には記載しません</t>
    <rPh sb="1" eb="4">
      <t>キュウジンヒョウ</t>
    </rPh>
    <rPh sb="6" eb="8">
      <t>キサイ</t>
    </rPh>
    <phoneticPr fontId="1"/>
  </si>
  <si>
    <t>選考に関する連絡先（担当者など）</t>
    <rPh sb="0" eb="2">
      <t>センコウ</t>
    </rPh>
    <rPh sb="3" eb="4">
      <t>カン</t>
    </rPh>
    <rPh sb="6" eb="9">
      <t>レンラクサキ</t>
    </rPh>
    <rPh sb="10" eb="13">
      <t>タントウシャ</t>
    </rPh>
    <phoneticPr fontId="1"/>
  </si>
  <si>
    <t>求人元データ</t>
    <rPh sb="0" eb="3">
      <t>キュウジンモト</t>
    </rPh>
    <phoneticPr fontId="1"/>
  </si>
  <si>
    <t>就業時間</t>
    <rPh sb="0" eb="4">
      <t>シュウギョウジカン</t>
    </rPh>
    <phoneticPr fontId="1"/>
  </si>
  <si>
    <t>短期</t>
    <rPh sb="0" eb="2">
      <t>タンキ</t>
    </rPh>
    <phoneticPr fontId="1"/>
  </si>
  <si>
    <t>住居の提供</t>
    <rPh sb="0" eb="2">
      <t>ジュウキョ</t>
    </rPh>
    <rPh sb="3" eb="5">
      <t>テイキョウ</t>
    </rPh>
    <phoneticPr fontId="1"/>
  </si>
  <si>
    <t>求人票</t>
    <rPh sb="0" eb="3">
      <t>キュウジンヒョウ</t>
    </rPh>
    <phoneticPr fontId="1"/>
  </si>
  <si>
    <t>No.</t>
    <phoneticPr fontId="1"/>
  </si>
  <si>
    <t>R05-J-XXX</t>
    <phoneticPr fontId="1"/>
  </si>
  <si>
    <t>180文字程度</t>
    <rPh sb="3" eb="7">
      <t>モジテイド</t>
    </rPh>
    <phoneticPr fontId="1"/>
  </si>
  <si>
    <t>必要な免許・資格</t>
    <rPh sb="3" eb="5">
      <t>メンキョ</t>
    </rPh>
    <rPh sb="6" eb="8">
      <t>シカク</t>
    </rPh>
    <phoneticPr fontId="1"/>
  </si>
  <si>
    <t>雇用期間</t>
    <rPh sb="0" eb="4">
      <t>コヨウキカン</t>
    </rPh>
    <phoneticPr fontId="1"/>
  </si>
  <si>
    <t>～</t>
    <phoneticPr fontId="1"/>
  </si>
  <si>
    <t>賃金支払日</t>
    <rPh sb="0" eb="2">
      <t>チンギン</t>
    </rPh>
    <rPh sb="2" eb="5">
      <t>シハライビ</t>
    </rPh>
    <phoneticPr fontId="1"/>
  </si>
  <si>
    <t>送迎</t>
    <rPh sb="0" eb="2">
      <t>ソウゲイ</t>
    </rPh>
    <phoneticPr fontId="1"/>
  </si>
  <si>
    <t>試用期間中の賃金</t>
    <rPh sb="0" eb="5">
      <t>シヨウキカンチュウ</t>
    </rPh>
    <rPh sb="6" eb="8">
      <t>チンギン</t>
    </rPh>
    <phoneticPr fontId="1"/>
  </si>
  <si>
    <t>労災保険</t>
    <rPh sb="0" eb="2">
      <t>ロウサイ</t>
    </rPh>
    <rPh sb="2" eb="4">
      <t>ホケン</t>
    </rPh>
    <phoneticPr fontId="1"/>
  </si>
  <si>
    <t>求人事業所</t>
    <rPh sb="0" eb="5">
      <t>キュウジンジギョウショ</t>
    </rPh>
    <phoneticPr fontId="1"/>
  </si>
  <si>
    <t>開始日</t>
    <rPh sb="0" eb="3">
      <t>カイシビ</t>
    </rPh>
    <phoneticPr fontId="1"/>
  </si>
  <si>
    <t>終了日</t>
    <rPh sb="0" eb="3">
      <t>シュウリョウビ</t>
    </rPh>
    <phoneticPr fontId="1"/>
  </si>
  <si>
    <t>短期雇用の可否</t>
    <rPh sb="0" eb="4">
      <t>タンキコヨウ</t>
    </rPh>
    <rPh sb="5" eb="7">
      <t>カヒ</t>
    </rPh>
    <phoneticPr fontId="1"/>
  </si>
  <si>
    <t>賃金</t>
    <rPh sb="0" eb="2">
      <t>チンギン</t>
    </rPh>
    <phoneticPr fontId="1"/>
  </si>
  <si>
    <t>賃金最低額</t>
    <rPh sb="0" eb="2">
      <t>チンギン</t>
    </rPh>
    <rPh sb="2" eb="5">
      <t>サイテイガク</t>
    </rPh>
    <phoneticPr fontId="1"/>
  </si>
  <si>
    <t>賃金最高額</t>
    <rPh sb="0" eb="2">
      <t>チンギン</t>
    </rPh>
    <rPh sb="2" eb="5">
      <t>サイコウガク</t>
    </rPh>
    <phoneticPr fontId="1"/>
  </si>
  <si>
    <t>賞与</t>
    <rPh sb="0" eb="2">
      <t>ショウヨ</t>
    </rPh>
    <phoneticPr fontId="1"/>
  </si>
  <si>
    <t>週所定労働日数</t>
    <rPh sb="0" eb="5">
      <t>シュウショテイロウドウ</t>
    </rPh>
    <rPh sb="5" eb="7">
      <t>ニッスウ</t>
    </rPh>
    <phoneticPr fontId="1"/>
  </si>
  <si>
    <t>最低額</t>
    <rPh sb="0" eb="3">
      <t>サイテイガク</t>
    </rPh>
    <phoneticPr fontId="1"/>
  </si>
  <si>
    <t>最高額</t>
    <rPh sb="0" eb="3">
      <t>サイコウガク</t>
    </rPh>
    <phoneticPr fontId="1"/>
  </si>
  <si>
    <t>加入保険</t>
    <rPh sb="0" eb="4">
      <t>カニュウホケン</t>
    </rPh>
    <phoneticPr fontId="1"/>
  </si>
  <si>
    <t>厚生年金</t>
    <rPh sb="0" eb="4">
      <t>コウセイネンキン</t>
    </rPh>
    <phoneticPr fontId="1"/>
  </si>
  <si>
    <t>家賃月額</t>
    <rPh sb="0" eb="2">
      <t>ヤチン</t>
    </rPh>
    <rPh sb="2" eb="4">
      <t>ゲツガク</t>
    </rPh>
    <phoneticPr fontId="1"/>
  </si>
  <si>
    <t>求人に関する特記事項</t>
    <rPh sb="0" eb="2">
      <t>キュウジン</t>
    </rPh>
    <rPh sb="3" eb="4">
      <t>カン</t>
    </rPh>
    <rPh sb="6" eb="10">
      <t>トッキジコウ</t>
    </rPh>
    <phoneticPr fontId="1"/>
  </si>
  <si>
    <t>募集期間</t>
    <rPh sb="0" eb="4">
      <t>ボシュウキカン</t>
    </rPh>
    <phoneticPr fontId="1"/>
  </si>
  <si>
    <t>応募書類の取り扱い</t>
    <rPh sb="0" eb="4">
      <t>オウボショルイ</t>
    </rPh>
    <rPh sb="5" eb="6">
      <t>ト</t>
    </rPh>
    <rPh sb="7" eb="8">
      <t>アツカ</t>
    </rPh>
    <phoneticPr fontId="1"/>
  </si>
  <si>
    <t>選考後破棄</t>
    <rPh sb="0" eb="3">
      <t>センコウゴ</t>
    </rPh>
    <rPh sb="3" eb="5">
      <t>ハキ</t>
    </rPh>
    <phoneticPr fontId="1"/>
  </si>
  <si>
    <t>入居可能住宅</t>
    <rPh sb="0" eb="6">
      <t>ニュウキョカノウジュウタク</t>
    </rPh>
    <phoneticPr fontId="1"/>
  </si>
  <si>
    <t>○</t>
  </si>
  <si>
    <t>必要な日本語能力</t>
    <rPh sb="0" eb="2">
      <t>ヒツヨウ</t>
    </rPh>
    <rPh sb="3" eb="6">
      <t>ニホンゴ</t>
    </rPh>
    <rPh sb="6" eb="8">
      <t>ノウリョク</t>
    </rPh>
    <phoneticPr fontId="1"/>
  </si>
  <si>
    <t>必要な英語能力</t>
    <rPh sb="0" eb="2">
      <t>ヒツヨウ</t>
    </rPh>
    <rPh sb="3" eb="5">
      <t>エイゴ</t>
    </rPh>
    <rPh sb="5" eb="7">
      <t>ノウリョク</t>
    </rPh>
    <phoneticPr fontId="1"/>
  </si>
  <si>
    <t>～</t>
    <phoneticPr fontId="1"/>
  </si>
  <si>
    <t>内、休憩時間（分）</t>
    <rPh sb="0" eb="1">
      <t>ウチ</t>
    </rPh>
    <rPh sb="2" eb="4">
      <t>キュウケイ</t>
    </rPh>
    <rPh sb="4" eb="6">
      <t>ジカン</t>
    </rPh>
    <rPh sb="7" eb="8">
      <t>フン</t>
    </rPh>
    <phoneticPr fontId="1"/>
  </si>
  <si>
    <t>時間外労働（ある場合、月平均時間）</t>
    <rPh sb="0" eb="5">
      <t>ジカンガイロウドウ</t>
    </rPh>
    <rPh sb="8" eb="10">
      <t>バアイ</t>
    </rPh>
    <rPh sb="11" eb="14">
      <t>ツキヘイキン</t>
    </rPh>
    <rPh sb="14" eb="16">
      <t>ジカン</t>
    </rPh>
    <phoneticPr fontId="1"/>
  </si>
  <si>
    <t>固定残業代に含まれる時間数</t>
    <rPh sb="0" eb="2">
      <t>コテイ</t>
    </rPh>
    <rPh sb="2" eb="5">
      <t>ザンギョウダイ</t>
    </rPh>
    <rPh sb="6" eb="7">
      <t>フク</t>
    </rPh>
    <rPh sb="10" eb="13">
      <t>ジカンスウ</t>
    </rPh>
    <phoneticPr fontId="1"/>
  </si>
  <si>
    <t>昇給（ありの場合、前年度実績）</t>
    <rPh sb="0" eb="2">
      <t>ショウキュウ</t>
    </rPh>
    <rPh sb="6" eb="8">
      <t>バアイ</t>
    </rPh>
    <rPh sb="9" eb="12">
      <t>ゼンネンド</t>
    </rPh>
    <rPh sb="12" eb="14">
      <t>ジッセキ</t>
    </rPh>
    <phoneticPr fontId="1"/>
  </si>
  <si>
    <t>ドレスコード/作業服等の貸与</t>
    <rPh sb="7" eb="11">
      <t>サギョウフクトウ</t>
    </rPh>
    <rPh sb="12" eb="14">
      <t>タイヨ</t>
    </rPh>
    <phoneticPr fontId="1"/>
  </si>
  <si>
    <t>通勤手当</t>
    <rPh sb="0" eb="2">
      <t>ツウキン</t>
    </rPh>
    <rPh sb="2" eb="4">
      <t>テアテ</t>
    </rPh>
    <phoneticPr fontId="1"/>
  </si>
  <si>
    <t>通勤手当額(/月,日)</t>
    <rPh sb="0" eb="4">
      <t>ツウキンテアテ</t>
    </rPh>
    <rPh sb="4" eb="5">
      <t>ガク</t>
    </rPh>
    <rPh sb="7" eb="8">
      <t>ツキ</t>
    </rPh>
    <rPh sb="9" eb="10">
      <t>ニチ</t>
    </rPh>
    <phoneticPr fontId="1"/>
  </si>
  <si>
    <t>その他手当等</t>
    <rPh sb="2" eb="3">
      <t>タ</t>
    </rPh>
    <rPh sb="3" eb="5">
      <t>テアテ</t>
    </rPh>
    <rPh sb="5" eb="6">
      <t>トウ</t>
    </rPh>
    <phoneticPr fontId="1"/>
  </si>
  <si>
    <t>年齢制限</t>
    <rPh sb="0" eb="2">
      <t>ネンレイ</t>
    </rPh>
    <rPh sb="2" eb="4">
      <t>セイゲン</t>
    </rPh>
    <phoneticPr fontId="1"/>
  </si>
  <si>
    <t>なし</t>
    <phoneticPr fontId="1"/>
  </si>
  <si>
    <t>年齢制限理由</t>
    <rPh sb="0" eb="2">
      <t>ネンレイ</t>
    </rPh>
    <rPh sb="2" eb="4">
      <t>セイゲン</t>
    </rPh>
    <rPh sb="4" eb="6">
      <t>リユウ</t>
    </rPh>
    <phoneticPr fontId="1"/>
  </si>
  <si>
    <t>省令1（定年を上限とするため）</t>
    <rPh sb="0" eb="2">
      <t>ショウレイ</t>
    </rPh>
    <rPh sb="4" eb="6">
      <t>テイネン</t>
    </rPh>
    <rPh sb="7" eb="9">
      <t>ジョウゲン</t>
    </rPh>
    <phoneticPr fontId="1"/>
  </si>
  <si>
    <t>省令3イ（長期キャリア形成のため）</t>
    <rPh sb="0" eb="2">
      <t>ショウレイ</t>
    </rPh>
    <rPh sb="5" eb="7">
      <t>チョウキ</t>
    </rPh>
    <rPh sb="11" eb="13">
      <t>ケイセイ</t>
    </rPh>
    <phoneticPr fontId="1"/>
  </si>
  <si>
    <t>省令3ロ（技能・ノウハウ継承のため）</t>
    <rPh sb="0" eb="2">
      <t>ショウレイ</t>
    </rPh>
    <rPh sb="5" eb="7">
      <t>ギノウ</t>
    </rPh>
    <rPh sb="12" eb="14">
      <t>ケイショウ</t>
    </rPh>
    <phoneticPr fontId="1"/>
  </si>
  <si>
    <t>省令2（法令の規定があるため）</t>
    <rPh sb="0" eb="2">
      <t>ショウレイ</t>
    </rPh>
    <rPh sb="4" eb="6">
      <t>ホウレイ</t>
    </rPh>
    <rPh sb="7" eb="9">
      <t>キテイ</t>
    </rPh>
    <phoneticPr fontId="1"/>
  </si>
  <si>
    <t>省令3ハ（芸能・芸術分野のため）</t>
    <rPh sb="0" eb="2">
      <t>ショウレイ</t>
    </rPh>
    <rPh sb="5" eb="7">
      <t>ゲイノウ</t>
    </rPh>
    <rPh sb="8" eb="10">
      <t>ゲイジュツ</t>
    </rPh>
    <rPh sb="10" eb="12">
      <t>ブンヤ</t>
    </rPh>
    <phoneticPr fontId="1"/>
  </si>
  <si>
    <t>省令3ニ（特定年齢層の雇用促進のため）</t>
    <rPh sb="0" eb="2">
      <t>ショウレイ</t>
    </rPh>
    <rPh sb="5" eb="7">
      <t>トクテイ</t>
    </rPh>
    <rPh sb="7" eb="10">
      <t>ネンレイソウ</t>
    </rPh>
    <rPh sb="11" eb="13">
      <t>コヨウ</t>
    </rPh>
    <rPh sb="13" eb="15">
      <t>ソクシン</t>
    </rPh>
    <phoneticPr fontId="1"/>
  </si>
  <si>
    <t>（制限理由）</t>
    <rPh sb="1" eb="3">
      <t>セイゲン</t>
    </rPh>
    <rPh sb="3" eb="5">
      <t>リユウ</t>
    </rPh>
    <phoneticPr fontId="1"/>
  </si>
  <si>
    <t>-</t>
  </si>
  <si>
    <t>-</t>
    <phoneticPr fontId="1"/>
  </si>
  <si>
    <t>固定時間外手当額</t>
    <rPh sb="0" eb="2">
      <t>コテイ</t>
    </rPh>
    <rPh sb="2" eb="5">
      <t>ジカンガイ</t>
    </rPh>
    <rPh sb="5" eb="7">
      <t>テアテ</t>
    </rPh>
    <rPh sb="7" eb="8">
      <t>ガク</t>
    </rPh>
    <phoneticPr fontId="1"/>
  </si>
  <si>
    <t>内、休憩時間（分）</t>
    <rPh sb="0" eb="1">
      <t>ウチ</t>
    </rPh>
    <rPh sb="2" eb="6">
      <t>キュウケイジカン</t>
    </rPh>
    <rPh sb="7" eb="8">
      <t>フン</t>
    </rPh>
    <phoneticPr fontId="1"/>
  </si>
  <si>
    <t>（他の勤務時間がある場合は選択し「その他」に記載）</t>
    <rPh sb="1" eb="2">
      <t>タ</t>
    </rPh>
    <rPh sb="3" eb="5">
      <t>キンム</t>
    </rPh>
    <rPh sb="5" eb="7">
      <t>ジカン</t>
    </rPh>
    <rPh sb="10" eb="12">
      <t>バアイ</t>
    </rPh>
    <rPh sb="13" eb="15">
      <t>センタク</t>
    </rPh>
    <rPh sb="19" eb="20">
      <t>タ</t>
    </rPh>
    <rPh sb="22" eb="24">
      <t>キサイ</t>
    </rPh>
    <phoneticPr fontId="1"/>
  </si>
  <si>
    <t>最低賃金</t>
    <rPh sb="0" eb="4">
      <t>サイテイチンギン</t>
    </rPh>
    <phoneticPr fontId="1"/>
  </si>
  <si>
    <t>時給</t>
    <rPh sb="0" eb="2">
      <t>ジキュウ</t>
    </rPh>
    <phoneticPr fontId="1"/>
  </si>
  <si>
    <t>日給換算</t>
    <rPh sb="0" eb="2">
      <t>ニッキュウ</t>
    </rPh>
    <rPh sb="2" eb="4">
      <t>カンサン</t>
    </rPh>
    <phoneticPr fontId="1"/>
  </si>
  <si>
    <t>月給換算</t>
    <rPh sb="0" eb="2">
      <t>ゲッキュウ</t>
    </rPh>
    <rPh sb="2" eb="4">
      <t>カンサン</t>
    </rPh>
    <phoneticPr fontId="1"/>
  </si>
  <si>
    <t>備考</t>
    <rPh sb="0" eb="2">
      <t>ビコウ</t>
    </rPh>
    <phoneticPr fontId="1"/>
  </si>
  <si>
    <t>ない場合は空欄。</t>
    <rPh sb="2" eb="4">
      <t>バアイ</t>
    </rPh>
    <rPh sb="5" eb="7">
      <t>クウラン</t>
    </rPh>
    <phoneticPr fontId="1"/>
  </si>
  <si>
    <t>固定残業代に包まれる時間数を超える場合は別途法定の時間外手当の支給が必要。</t>
    <rPh sb="0" eb="2">
      <t>コテイ</t>
    </rPh>
    <rPh sb="2" eb="5">
      <t>ザンギョウダイ</t>
    </rPh>
    <rPh sb="6" eb="7">
      <t>ツツ</t>
    </rPh>
    <rPh sb="10" eb="13">
      <t>ジカンスウ</t>
    </rPh>
    <rPh sb="14" eb="15">
      <t>コ</t>
    </rPh>
    <rPh sb="17" eb="19">
      <t>バアイ</t>
    </rPh>
    <rPh sb="20" eb="22">
      <t>ベット</t>
    </rPh>
    <rPh sb="22" eb="24">
      <t>ホウテイ</t>
    </rPh>
    <rPh sb="25" eb="28">
      <t>ジカンガイ</t>
    </rPh>
    <rPh sb="28" eb="30">
      <t>テアテ</t>
    </rPh>
    <rPh sb="31" eb="33">
      <t>シキュウ</t>
    </rPh>
    <rPh sb="34" eb="36">
      <t>ヒツヨウ</t>
    </rPh>
    <phoneticPr fontId="1"/>
  </si>
  <si>
    <t>時間外労働の有無に関わらず支払われる固定残業代</t>
    <rPh sb="18" eb="23">
      <t>コテイザンギョウダイ</t>
    </rPh>
    <phoneticPr fontId="1"/>
  </si>
  <si>
    <t>詳細は「その他」に記載。</t>
    <rPh sb="0" eb="2">
      <t>ショウサイ</t>
    </rPh>
    <rPh sb="6" eb="7">
      <t>タ</t>
    </rPh>
    <rPh sb="9" eb="11">
      <t>キサイ</t>
    </rPh>
    <phoneticPr fontId="1"/>
  </si>
  <si>
    <t>その他福利厚生</t>
    <rPh sb="2" eb="3">
      <t>タ</t>
    </rPh>
    <rPh sb="3" eb="5">
      <t>フクリ</t>
    </rPh>
    <rPh sb="5" eb="7">
      <t>コウセイ</t>
    </rPh>
    <phoneticPr fontId="1"/>
  </si>
  <si>
    <t>既に又は即時募集開始の場合は「随時」と記載。</t>
    <rPh sb="0" eb="1">
      <t>スデ</t>
    </rPh>
    <rPh sb="2" eb="3">
      <t>マタ</t>
    </rPh>
    <rPh sb="4" eb="6">
      <t>ソクジ</t>
    </rPh>
    <rPh sb="6" eb="8">
      <t>ボシュウ</t>
    </rPh>
    <rPh sb="8" eb="10">
      <t>カイシ</t>
    </rPh>
    <rPh sb="11" eb="13">
      <t>バアイ</t>
    </rPh>
    <rPh sb="15" eb="17">
      <t>ズイジ</t>
    </rPh>
    <rPh sb="19" eb="21">
      <t>キサイ</t>
    </rPh>
    <phoneticPr fontId="1"/>
  </si>
  <si>
    <t>雇用形態が正社員の場合は、正社員登用は「-」表示。</t>
    <phoneticPr fontId="1"/>
  </si>
  <si>
    <t>24時間表示による。日付を跨ぐ場合も数値のみ入力。</t>
    <rPh sb="2" eb="4">
      <t>ジカン</t>
    </rPh>
    <rPh sb="4" eb="6">
      <t>ヒョウジ</t>
    </rPh>
    <rPh sb="10" eb="12">
      <t>ヒヅケ</t>
    </rPh>
    <rPh sb="13" eb="14">
      <t>マタ</t>
    </rPh>
    <rPh sb="15" eb="17">
      <t>バアイ</t>
    </rPh>
    <rPh sb="18" eb="20">
      <t>スウチ</t>
    </rPh>
    <rPh sb="22" eb="24">
      <t>ニュウリョク</t>
    </rPh>
    <phoneticPr fontId="1"/>
  </si>
  <si>
    <t>令和4年10月発効の北海道内の最低賃金は時給920円。</t>
    <rPh sb="0" eb="2">
      <t>レイワ</t>
    </rPh>
    <rPh sb="3" eb="4">
      <t>ネン</t>
    </rPh>
    <rPh sb="6" eb="7">
      <t>ガツ</t>
    </rPh>
    <rPh sb="7" eb="9">
      <t>ハッコウ</t>
    </rPh>
    <rPh sb="10" eb="13">
      <t>ホッカイドウ</t>
    </rPh>
    <rPh sb="13" eb="14">
      <t>ナイ</t>
    </rPh>
    <rPh sb="15" eb="17">
      <t>サイテイ</t>
    </rPh>
    <rPh sb="17" eb="19">
      <t>チンギン</t>
    </rPh>
    <rPh sb="20" eb="22">
      <t>ジキュウ</t>
    </rPh>
    <rPh sb="25" eb="26">
      <t>エン</t>
    </rPh>
    <phoneticPr fontId="1"/>
  </si>
  <si>
    <t>ここに写真を貼り付けてください。複数枚でもOK</t>
    <rPh sb="3" eb="5">
      <t>シャシン</t>
    </rPh>
    <rPh sb="6" eb="7">
      <t>ハ</t>
    </rPh>
    <rPh sb="8" eb="9">
      <t>ツ</t>
    </rPh>
    <rPh sb="16" eb="19">
      <t>フクスウマイ</t>
    </rPh>
    <phoneticPr fontId="1"/>
  </si>
  <si>
    <t>徒歩の場合、道のりを80mで除した数（端数切上）を記入。(徒歩は毎分80mで計算)</t>
    <rPh sb="0" eb="2">
      <t>トホ</t>
    </rPh>
    <rPh sb="3" eb="5">
      <t>バアイ</t>
    </rPh>
    <rPh sb="6" eb="7">
      <t>ミチ</t>
    </rPh>
    <rPh sb="14" eb="15">
      <t>ジョ</t>
    </rPh>
    <rPh sb="17" eb="18">
      <t>カズ</t>
    </rPh>
    <rPh sb="19" eb="21">
      <t>ハスウ</t>
    </rPh>
    <rPh sb="21" eb="23">
      <t>キリアゲ</t>
    </rPh>
    <rPh sb="25" eb="27">
      <t>キニュウ</t>
    </rPh>
    <rPh sb="29" eb="31">
      <t>トホ</t>
    </rPh>
    <rPh sb="32" eb="34">
      <t>マイフン</t>
    </rPh>
    <rPh sb="38" eb="40">
      <t>ケイサン</t>
    </rPh>
    <phoneticPr fontId="1"/>
  </si>
  <si>
    <t>短期雇用：4か月以内の雇用</t>
    <rPh sb="0" eb="2">
      <t>タンキ</t>
    </rPh>
    <rPh sb="2" eb="4">
      <t>コヨウ</t>
    </rPh>
    <rPh sb="7" eb="8">
      <t>ゲツ</t>
    </rPh>
    <rPh sb="8" eb="10">
      <t>イナイ</t>
    </rPh>
    <rPh sb="11" eb="13">
      <t>コヨウ</t>
    </rPh>
    <phoneticPr fontId="1"/>
  </si>
  <si>
    <t>付す場合は数値入力の上で制限理由を選択。（別途審査）</t>
    <rPh sb="0" eb="1">
      <t>フ</t>
    </rPh>
    <rPh sb="2" eb="4">
      <t>バアイ</t>
    </rPh>
    <rPh sb="5" eb="7">
      <t>スウチ</t>
    </rPh>
    <rPh sb="7" eb="9">
      <t>ニュウリョク</t>
    </rPh>
    <rPh sb="10" eb="11">
      <t>ウエ</t>
    </rPh>
    <rPh sb="12" eb="14">
      <t>セイゲン</t>
    </rPh>
    <rPh sb="14" eb="16">
      <t>リユウ</t>
    </rPh>
    <rPh sb="17" eb="19">
      <t>センタク</t>
    </rPh>
    <rPh sb="21" eb="23">
      <t>ベット</t>
    </rPh>
    <rPh sb="23" eb="25">
      <t>シンサ</t>
    </rPh>
    <phoneticPr fontId="1"/>
  </si>
  <si>
    <t>労災保険「○」は絶対条件。</t>
    <rPh sb="0" eb="2">
      <t>ロウサイ</t>
    </rPh>
    <rPh sb="2" eb="4">
      <t>ホケン</t>
    </rPh>
    <rPh sb="8" eb="10">
      <t>ゼッタイ</t>
    </rPh>
    <rPh sb="10" eb="12">
      <t>ジョウケン</t>
    </rPh>
    <phoneticPr fontId="1"/>
  </si>
  <si>
    <t>雇用保険は基本的に「○」。</t>
    <rPh sb="0" eb="2">
      <t>コヨウ</t>
    </rPh>
    <rPh sb="2" eb="4">
      <t>ホケン</t>
    </rPh>
    <rPh sb="5" eb="8">
      <t>キホンテキ</t>
    </rPh>
    <phoneticPr fontId="1"/>
  </si>
  <si>
    <t>通勤に必要な車両貸与可否</t>
    <rPh sb="0" eb="2">
      <t>ツウキン</t>
    </rPh>
    <rPh sb="3" eb="5">
      <t>ヒツヨウ</t>
    </rPh>
    <rPh sb="6" eb="8">
      <t>シャリョウ</t>
    </rPh>
    <rPh sb="8" eb="10">
      <t>タイヨ</t>
    </rPh>
    <rPh sb="10" eb="12">
      <t>カヒ</t>
    </rPh>
    <phoneticPr fontId="1"/>
  </si>
  <si>
    <t>ない場合は「なし」</t>
    <rPh sb="2" eb="4">
      <t>バアイ</t>
    </rPh>
    <phoneticPr fontId="1"/>
  </si>
  <si>
    <t>個人情報の扱いについてです</t>
    <rPh sb="0" eb="2">
      <t>コジン</t>
    </rPh>
    <rPh sb="2" eb="4">
      <t>ジョウホウ</t>
    </rPh>
    <rPh sb="5" eb="6">
      <t>アツカ</t>
    </rPh>
    <phoneticPr fontId="1"/>
  </si>
  <si>
    <t>求人事業所と同じであっても要入力。</t>
    <rPh sb="0" eb="2">
      <t>キュウジン</t>
    </rPh>
    <rPh sb="2" eb="5">
      <t>ジギョウショ</t>
    </rPh>
    <rPh sb="6" eb="7">
      <t>オナ</t>
    </rPh>
    <rPh sb="13" eb="14">
      <t>ヨウ</t>
    </rPh>
    <rPh sb="14" eb="16">
      <t>ニュウリョク</t>
    </rPh>
    <phoneticPr fontId="1"/>
  </si>
  <si>
    <t>年のみ入力。</t>
    <rPh sb="0" eb="1">
      <t>トシ</t>
    </rPh>
    <rPh sb="3" eb="5">
      <t>ニュウリョク</t>
    </rPh>
    <phoneticPr fontId="1"/>
  </si>
  <si>
    <t>80字程度</t>
    <rPh sb="2" eb="3">
      <t>ジ</t>
    </rPh>
    <rPh sb="3" eb="5">
      <t>テイド</t>
    </rPh>
    <phoneticPr fontId="1"/>
  </si>
  <si>
    <t>80字程度</t>
    <rPh sb="2" eb="3">
      <t>ジ</t>
    </rPh>
    <rPh sb="3" eb="5">
      <t>テイド</t>
    </rPh>
    <phoneticPr fontId="1"/>
  </si>
  <si>
    <t>休日等</t>
    <rPh sb="0" eb="2">
      <t>キュウジツ</t>
    </rPh>
    <rPh sb="2" eb="3">
      <t>トウ</t>
    </rPh>
    <phoneticPr fontId="1"/>
  </si>
  <si>
    <t>（参考値）</t>
    <rPh sb="1" eb="4">
      <t>サンコウチ</t>
    </rPh>
    <phoneticPr fontId="1"/>
  </si>
  <si>
    <t>（絶対）</t>
    <rPh sb="1" eb="3">
      <t>ゼッタイ</t>
    </rPh>
    <phoneticPr fontId="1"/>
  </si>
  <si>
    <t>鉄鋼</t>
    <rPh sb="0" eb="2">
      <t>テッコウ</t>
    </rPh>
    <phoneticPr fontId="1"/>
  </si>
  <si>
    <t>電子製造</t>
    <rPh sb="0" eb="2">
      <t>デンシ</t>
    </rPh>
    <rPh sb="2" eb="4">
      <t>セイゾウ</t>
    </rPh>
    <phoneticPr fontId="1"/>
  </si>
  <si>
    <t>牛乳</t>
    <rPh sb="0" eb="2">
      <t>ギュウニュウ</t>
    </rPh>
    <phoneticPr fontId="1"/>
  </si>
  <si>
    <t>船舶</t>
    <rPh sb="0" eb="2">
      <t>センパク</t>
    </rPh>
    <phoneticPr fontId="1"/>
  </si>
  <si>
    <t>発効日</t>
    <rPh sb="0" eb="3">
      <t>ハッコウビ</t>
    </rPh>
    <phoneticPr fontId="1"/>
  </si>
  <si>
    <t>（特定）</t>
    <rPh sb="1" eb="3">
      <t>トクテイ</t>
    </rPh>
    <phoneticPr fontId="1"/>
  </si>
  <si>
    <t>（一般）</t>
    <rPh sb="1" eb="3">
      <t>イッパン</t>
    </rPh>
    <phoneticPr fontId="1"/>
  </si>
  <si>
    <t>必要な経験・技能等</t>
    <phoneticPr fontId="1"/>
  </si>
  <si>
    <t>業種</t>
    <rPh sb="0" eb="2">
      <t>ギョウシュ</t>
    </rPh>
    <phoneticPr fontId="1"/>
  </si>
  <si>
    <t>鉄鋼業</t>
    <rPh sb="0" eb="3">
      <t>テッコウギョウ</t>
    </rPh>
    <phoneticPr fontId="1"/>
  </si>
  <si>
    <t>電子部品・デバイス・電子回路、電気機械器具、情報通信機械器具製造業</t>
    <rPh sb="0" eb="2">
      <t>デンシ</t>
    </rPh>
    <rPh sb="2" eb="4">
      <t>ブヒン</t>
    </rPh>
    <rPh sb="10" eb="12">
      <t>デンシ</t>
    </rPh>
    <rPh sb="12" eb="14">
      <t>カイロ</t>
    </rPh>
    <rPh sb="15" eb="17">
      <t>デンキ</t>
    </rPh>
    <rPh sb="17" eb="19">
      <t>キカイ</t>
    </rPh>
    <rPh sb="19" eb="21">
      <t>キグ</t>
    </rPh>
    <rPh sb="22" eb="26">
      <t>ジョウホウツウシン</t>
    </rPh>
    <rPh sb="26" eb="28">
      <t>キカイ</t>
    </rPh>
    <rPh sb="28" eb="30">
      <t>キグ</t>
    </rPh>
    <rPh sb="30" eb="33">
      <t>セイゾウギョウ</t>
    </rPh>
    <phoneticPr fontId="1"/>
  </si>
  <si>
    <t>処理牛乳・乳飲料、乳製品、糖類製造業</t>
    <rPh sb="0" eb="2">
      <t>ショリ</t>
    </rPh>
    <rPh sb="2" eb="4">
      <t>ギュウニュウ</t>
    </rPh>
    <rPh sb="5" eb="8">
      <t>ニュウインリョウ</t>
    </rPh>
    <rPh sb="9" eb="12">
      <t>ニュウセイヒン</t>
    </rPh>
    <rPh sb="10" eb="12">
      <t>セイヒン</t>
    </rPh>
    <rPh sb="13" eb="15">
      <t>トウルイ</t>
    </rPh>
    <rPh sb="15" eb="18">
      <t>セイゾウギョウ</t>
    </rPh>
    <phoneticPr fontId="1"/>
  </si>
  <si>
    <t>船舶製造業・修理業、船体ブロック製造業</t>
    <rPh sb="0" eb="2">
      <t>センパク</t>
    </rPh>
    <rPh sb="2" eb="5">
      <t>セイゾウギョウ</t>
    </rPh>
    <rPh sb="6" eb="9">
      <t>シュウリギョウ</t>
    </rPh>
    <rPh sb="10" eb="12">
      <t>センタイ</t>
    </rPh>
    <rPh sb="16" eb="19">
      <t>セイゾウギョウ</t>
    </rPh>
    <phoneticPr fontId="1"/>
  </si>
  <si>
    <t>上記以外の業種</t>
    <rPh sb="0" eb="2">
      <t>ジョウキ</t>
    </rPh>
    <rPh sb="2" eb="4">
      <t>イガイ</t>
    </rPh>
    <rPh sb="5" eb="7">
      <t>ギョウシュ</t>
    </rPh>
    <phoneticPr fontId="1"/>
  </si>
  <si>
    <t>リストから選択。</t>
    <rPh sb="5" eb="7">
      <t>センタク</t>
    </rPh>
    <phoneticPr fontId="1"/>
  </si>
  <si>
    <t>最低賃金</t>
    <rPh sb="0" eb="4">
      <t>サイテイチンギン</t>
    </rPh>
    <phoneticPr fontId="1"/>
  </si>
  <si>
    <t>その他必要若しくは歓迎する言語能力</t>
    <rPh sb="2" eb="3">
      <t>タ</t>
    </rPh>
    <rPh sb="3" eb="5">
      <t>ヒツヨウ</t>
    </rPh>
    <rPh sb="5" eb="6">
      <t>モ</t>
    </rPh>
    <rPh sb="9" eb="11">
      <t>カンゲイ</t>
    </rPh>
    <rPh sb="13" eb="15">
      <t>ゲンゴ</t>
    </rPh>
    <rPh sb="15" eb="17">
      <t>ノウリョク</t>
    </rPh>
    <phoneticPr fontId="1"/>
  </si>
  <si>
    <t>正社員登用（ありの場合、前年度実績）</t>
    <rPh sb="0" eb="5">
      <t>セイシャイントウヨウ</t>
    </rPh>
    <rPh sb="9" eb="11">
      <t>バアイ</t>
    </rPh>
    <rPh sb="12" eb="15">
      <t>ゼンネンド</t>
    </rPh>
    <rPh sb="15" eb="17">
      <t>ジッセキ</t>
    </rPh>
    <phoneticPr fontId="1"/>
  </si>
  <si>
    <t>最終更新</t>
    <rPh sb="0" eb="2">
      <t>サイシュウ</t>
    </rPh>
    <rPh sb="2" eb="4">
      <t>コウシン</t>
    </rPh>
    <phoneticPr fontId="1"/>
  </si>
  <si>
    <t>ドロップダウンリストから「共有」か「専用」か「なし」を選択。</t>
    <rPh sb="13" eb="15">
      <t>キョウユウ</t>
    </rPh>
    <rPh sb="18" eb="20">
      <t>センヨウ</t>
    </rPh>
    <rPh sb="27" eb="29">
      <t>センタク</t>
    </rPh>
    <phoneticPr fontId="1"/>
  </si>
  <si>
    <r>
      <t xml:space="preserve">しりべし「まち・ひと・しごと」マッチングプラン無料職業紹介所までお問い合わせください。
0136-23-1362
</t>
    </r>
    <r>
      <rPr>
        <sz val="8.5"/>
        <rFont val="BIZ UDPゴシック"/>
        <family val="3"/>
        <charset val="128"/>
      </rPr>
      <t>shiribeshi.ciltmatching@pref.hokkaido.lg.jp</t>
    </r>
    <rPh sb="23" eb="29">
      <t>ムリョウショクギョウショウカイ</t>
    </rPh>
    <rPh sb="29" eb="30">
      <t>ショ</t>
    </rPh>
    <rPh sb="33" eb="34">
      <t>ト</t>
    </rPh>
    <rPh sb="35" eb="36">
      <t>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</si>
</sst>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_ "/>
    <numFmt numFmtId="177" formatCode="h:mm;@"/>
    <numFmt numFmtId="178" formatCode="[h]:mm"/>
    <numFmt numFmtId="179" formatCode="&quot;¥&quot;#,##0_);[Red]\(&quot;¥&quot;#,##0\)"/>
    <numFmt numFmtId="180" formatCode="#&quot;人&quot;"/>
    <numFmt numFmtId="181" formatCode="#&quot;分&quot;"/>
    <numFmt numFmtId="182" formatCode="m&quot;月&quot;d&quot;日&quot;;@"/>
    <numFmt numFmtId="183" formatCode="&quot;月&quot;0&quot;時間を超える部分は追加で支給&quot;"/>
    <numFmt numFmtId="184" formatCode="0&quot;分&quot;"/>
    <numFmt numFmtId="185" formatCode="[$-411]ggge&quot;年&quot;m&quot;月&quot;d&quot;日&quot;;@"/>
    <numFmt numFmtId="186" formatCode="#&quot;日&quot;"/>
    <numFmt numFmtId="188" formatCode="[$-411]ge\.m\.d;@"/>
  </numFmts>
  <fonts count="2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1"/>
      <name val="ＭＳ Ｐゴシック"/>
      <family val="2"/>
      <scheme val="minor"/>
    </font>
    <font>
      <sz val="9"/>
      <color theme="1"/>
      <name val="BIZ UDPゴシック"/>
      <family val="3"/>
      <charset val="128"/>
    </font>
    <font>
      <sz val="8"/>
      <color theme="1"/>
      <name val="BIZ UDPゴシック"/>
      <family val="3"/>
      <charset val="128"/>
    </font>
    <font>
      <sz val="9"/>
      <color theme="0"/>
      <name val="BIZ UDPゴシック"/>
      <family val="3"/>
      <charset val="128"/>
    </font>
    <font>
      <sz val="18"/>
      <color theme="1"/>
      <name val="BIZ UDPゴシック"/>
      <family val="3"/>
      <charset val="128"/>
    </font>
    <font>
      <sz val="9"/>
      <name val="BIZ UDPゴシック"/>
      <family val="3"/>
      <charset val="128"/>
    </font>
    <font>
      <sz val="8"/>
      <name val="BIZ UDPゴシック"/>
      <family val="3"/>
      <charset val="128"/>
    </font>
    <font>
      <sz val="8"/>
      <color rgb="FFFF0000"/>
      <name val="BIZ UDPゴシック"/>
      <family val="3"/>
      <charset val="128"/>
    </font>
    <font>
      <sz val="28"/>
      <color theme="1"/>
      <name val="BIZ UDPゴシック"/>
      <family val="3"/>
      <charset val="128"/>
    </font>
    <font>
      <sz val="11"/>
      <color theme="1"/>
      <name val="ＭＳ Ｐゴシック"/>
      <family val="3"/>
      <charset val="128"/>
      <scheme val="minor"/>
    </font>
    <font>
      <b/>
      <sz val="9"/>
      <color rgb="FFFF0000"/>
      <name val="BIZ UDPゴシック"/>
      <family val="3"/>
      <charset val="128"/>
    </font>
    <font>
      <b/>
      <sz val="11"/>
      <color theme="1"/>
      <name val="ＭＳ Ｐゴシック"/>
      <family val="3"/>
      <charset val="128"/>
      <scheme val="minor"/>
    </font>
    <font>
      <b/>
      <sz val="11"/>
      <color theme="0"/>
      <name val="ＭＳ Ｐゴシック"/>
      <family val="3"/>
      <charset val="128"/>
      <scheme val="minor"/>
    </font>
    <font>
      <sz val="11"/>
      <color theme="0"/>
      <name val="ＭＳ Ｐゴシック"/>
      <family val="2"/>
      <scheme val="minor"/>
    </font>
    <font>
      <sz val="9"/>
      <color indexed="81"/>
      <name val="MS P ゴシック"/>
      <family val="3"/>
      <charset val="128"/>
    </font>
    <font>
      <b/>
      <sz val="9"/>
      <color indexed="81"/>
      <name val="MS P ゴシック"/>
      <family val="3"/>
      <charset val="128"/>
    </font>
    <font>
      <sz val="6.5"/>
      <color theme="1"/>
      <name val="BIZ UDPゴシック"/>
      <family val="3"/>
      <charset val="128"/>
    </font>
    <font>
      <sz val="8.5"/>
      <name val="BIZ UDPゴシック"/>
      <family val="3"/>
      <charset val="128"/>
    </font>
  </fonts>
  <fills count="8">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rgb="FFFFC000"/>
        <bgColor indexed="64"/>
      </patternFill>
    </fill>
    <fill>
      <patternFill patternType="solid">
        <fgColor theme="5" tint="0.79998168889431442"/>
        <bgColor indexed="64"/>
      </patternFill>
    </fill>
    <fill>
      <patternFill patternType="solid">
        <fgColor rgb="FFFF0000"/>
        <bgColor indexed="64"/>
      </patternFill>
    </fill>
    <fill>
      <patternFill patternType="solid">
        <fgColor theme="8" tint="0.79998168889431442"/>
        <bgColor indexed="64"/>
      </patternFill>
    </fill>
  </fills>
  <borders count="47">
    <border>
      <left/>
      <right/>
      <top/>
      <bottom/>
      <diagonal/>
    </border>
    <border>
      <left/>
      <right/>
      <top/>
      <bottom style="thin">
        <color auto="1"/>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diagonal/>
    </border>
    <border>
      <left/>
      <right/>
      <top style="hair">
        <color auto="1"/>
      </top>
      <bottom/>
      <diagonal/>
    </border>
    <border>
      <left/>
      <right style="medium">
        <color auto="1"/>
      </right>
      <top style="hair">
        <color auto="1"/>
      </top>
      <bottom/>
      <diagonal/>
    </border>
    <border>
      <left style="medium">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hair">
        <color auto="1"/>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auto="1"/>
      </left>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top style="hair">
        <color auto="1"/>
      </top>
      <bottom/>
      <diagonal/>
    </border>
    <border>
      <left style="hair">
        <color auto="1"/>
      </left>
      <right/>
      <top/>
      <bottom/>
      <diagonal/>
    </border>
    <border>
      <left style="hair">
        <color auto="1"/>
      </left>
      <right/>
      <top/>
      <bottom style="medium">
        <color auto="1"/>
      </bottom>
      <diagonal/>
    </border>
    <border>
      <left/>
      <right style="hair">
        <color auto="1"/>
      </right>
      <top style="hair">
        <color auto="1"/>
      </top>
      <bottom style="medium">
        <color auto="1"/>
      </bottom>
      <diagonal/>
    </border>
    <border>
      <left style="hair">
        <color auto="1"/>
      </left>
      <right/>
      <top style="hair">
        <color auto="1"/>
      </top>
      <bottom style="medium">
        <color auto="1"/>
      </bottom>
      <diagonal/>
    </border>
    <border>
      <left/>
      <right style="hair">
        <color auto="1"/>
      </right>
      <top style="medium">
        <color auto="1"/>
      </top>
      <bottom style="hair">
        <color auto="1"/>
      </bottom>
      <diagonal/>
    </border>
  </borders>
  <cellStyleXfs count="2">
    <xf numFmtId="0" fontId="0" fillId="0" borderId="0"/>
    <xf numFmtId="38" fontId="2" fillId="0" borderId="0" applyFont="0" applyFill="0" applyBorder="0" applyAlignment="0" applyProtection="0">
      <alignment vertical="center"/>
    </xf>
  </cellStyleXfs>
  <cellXfs count="317">
    <xf numFmtId="0" fontId="0" fillId="0" borderId="0" xfId="0"/>
    <xf numFmtId="0" fontId="0" fillId="0" borderId="0" xfId="0" applyAlignment="1">
      <alignment horizontal="left" vertical="top"/>
    </xf>
    <xf numFmtId="0" fontId="0" fillId="0" borderId="26" xfId="0" applyBorder="1" applyAlignment="1">
      <alignment horizontal="left" vertical="top"/>
    </xf>
    <xf numFmtId="0" fontId="3" fillId="4" borderId="0" xfId="0" applyFont="1" applyFill="1" applyAlignment="1">
      <alignment horizontal="left" vertical="top"/>
    </xf>
    <xf numFmtId="0" fontId="4" fillId="0" borderId="0" xfId="0" applyFont="1" applyBorder="1" applyAlignment="1">
      <alignment vertical="top"/>
    </xf>
    <xf numFmtId="0" fontId="4" fillId="0" borderId="0" xfId="0" applyFont="1" applyFill="1" applyBorder="1" applyAlignment="1">
      <alignment vertical="top"/>
    </xf>
    <xf numFmtId="0" fontId="5" fillId="0" borderId="0" xfId="0" applyFont="1" applyBorder="1" applyAlignment="1">
      <alignment vertical="top"/>
    </xf>
    <xf numFmtId="0" fontId="4" fillId="0" borderId="0" xfId="0" applyFont="1" applyAlignment="1">
      <alignment vertical="center"/>
    </xf>
    <xf numFmtId="0" fontId="5" fillId="0" borderId="0" xfId="0" applyFont="1" applyAlignment="1">
      <alignment vertical="top"/>
    </xf>
    <xf numFmtId="0" fontId="4" fillId="0" borderId="0" xfId="0" applyFont="1" applyBorder="1" applyAlignment="1">
      <alignment horizontal="center" vertical="top"/>
    </xf>
    <xf numFmtId="0" fontId="4" fillId="0" borderId="0" xfId="0" applyFont="1" applyAlignment="1">
      <alignment vertical="top"/>
    </xf>
    <xf numFmtId="0" fontId="4" fillId="0" borderId="0" xfId="0" applyFont="1" applyFill="1" applyAlignment="1">
      <alignment vertical="top"/>
    </xf>
    <xf numFmtId="0" fontId="4" fillId="0" borderId="0" xfId="0" applyNumberFormat="1" applyFont="1" applyFill="1" applyAlignment="1" applyProtection="1">
      <alignment vertical="top"/>
    </xf>
    <xf numFmtId="0" fontId="4" fillId="0" borderId="0" xfId="0" applyNumberFormat="1" applyFont="1" applyFill="1" applyBorder="1" applyAlignment="1" applyProtection="1">
      <alignment horizontal="center" vertical="top"/>
    </xf>
    <xf numFmtId="0" fontId="0" fillId="0" borderId="26" xfId="0" applyFill="1" applyBorder="1" applyAlignment="1">
      <alignment horizontal="left" vertical="top"/>
    </xf>
    <xf numFmtId="179" fontId="4" fillId="0" borderId="29" xfId="0" applyNumberFormat="1" applyFont="1" applyBorder="1" applyAlignment="1">
      <alignment vertical="center"/>
    </xf>
    <xf numFmtId="179" fontId="4" fillId="0" borderId="31" xfId="0" applyNumberFormat="1" applyFont="1" applyBorder="1" applyAlignment="1">
      <alignment vertical="center"/>
    </xf>
    <xf numFmtId="0" fontId="4" fillId="0" borderId="0" xfId="0" applyFont="1" applyAlignment="1">
      <alignment horizontal="right" vertical="top"/>
    </xf>
    <xf numFmtId="38" fontId="0" fillId="0" borderId="0" xfId="1" applyFont="1" applyAlignment="1"/>
    <xf numFmtId="0" fontId="0" fillId="0" borderId="0" xfId="0" applyAlignment="1">
      <alignment horizontal="left" vertical="top" shrinkToFit="1"/>
    </xf>
    <xf numFmtId="0" fontId="0" fillId="3" borderId="26" xfId="0" applyFill="1" applyBorder="1" applyAlignment="1" applyProtection="1">
      <alignment horizontal="left" vertical="top"/>
      <protection locked="0"/>
    </xf>
    <xf numFmtId="0" fontId="0" fillId="3" borderId="26" xfId="0" applyFill="1" applyBorder="1" applyAlignment="1" applyProtection="1">
      <alignment horizontal="left" vertical="top" wrapText="1"/>
      <protection locked="0"/>
    </xf>
    <xf numFmtId="0" fontId="0" fillId="0" borderId="26" xfId="0" applyFill="1" applyBorder="1" applyAlignment="1" applyProtection="1">
      <alignment horizontal="left" vertical="top"/>
      <protection locked="0"/>
    </xf>
    <xf numFmtId="182" fontId="0" fillId="3" borderId="26" xfId="0" applyNumberFormat="1" applyFill="1" applyBorder="1" applyAlignment="1" applyProtection="1">
      <alignment horizontal="left" vertical="top"/>
      <protection locked="0"/>
    </xf>
    <xf numFmtId="38" fontId="0" fillId="0" borderId="26" xfId="1" applyFont="1" applyFill="1" applyBorder="1" applyAlignment="1" applyProtection="1">
      <alignment horizontal="left" vertical="top"/>
      <protection locked="0"/>
    </xf>
    <xf numFmtId="38" fontId="0" fillId="3" borderId="26" xfId="1" applyFont="1" applyFill="1" applyBorder="1" applyAlignment="1" applyProtection="1">
      <alignment horizontal="left" vertical="top"/>
      <protection locked="0"/>
    </xf>
    <xf numFmtId="179" fontId="0" fillId="3" borderId="26" xfId="1" applyNumberFormat="1" applyFont="1" applyFill="1" applyBorder="1" applyAlignment="1" applyProtection="1">
      <alignment horizontal="left" vertical="top"/>
      <protection locked="0"/>
    </xf>
    <xf numFmtId="179" fontId="0" fillId="3" borderId="26" xfId="0" applyNumberFormat="1" applyFill="1" applyBorder="1" applyAlignment="1" applyProtection="1">
      <alignment horizontal="left" vertical="top"/>
      <protection locked="0"/>
    </xf>
    <xf numFmtId="177" fontId="0" fillId="3" borderId="26" xfId="0" applyNumberFormat="1" applyFill="1" applyBorder="1" applyAlignment="1" applyProtection="1">
      <alignment horizontal="left" vertical="top"/>
      <protection locked="0"/>
    </xf>
    <xf numFmtId="184" fontId="0" fillId="3" borderId="26" xfId="0" applyNumberFormat="1" applyFill="1" applyBorder="1" applyAlignment="1" applyProtection="1">
      <alignment horizontal="left" vertical="top"/>
      <protection locked="0"/>
    </xf>
    <xf numFmtId="56" fontId="0" fillId="3" borderId="26" xfId="0" applyNumberFormat="1" applyFill="1" applyBorder="1" applyAlignment="1" applyProtection="1">
      <alignment horizontal="left" vertical="top"/>
      <protection locked="0"/>
    </xf>
    <xf numFmtId="38" fontId="14" fillId="0" borderId="0" xfId="1" applyFont="1" applyAlignment="1"/>
    <xf numFmtId="38" fontId="0" fillId="0" borderId="0" xfId="1" applyFont="1" applyAlignment="1">
      <alignment horizontal="center"/>
    </xf>
    <xf numFmtId="185" fontId="0" fillId="0" borderId="0" xfId="1" applyNumberFormat="1" applyFont="1" applyAlignment="1"/>
    <xf numFmtId="38" fontId="0" fillId="0" borderId="0" xfId="0" applyNumberFormat="1"/>
    <xf numFmtId="0" fontId="16" fillId="0" borderId="0" xfId="0" applyFont="1" applyAlignment="1">
      <alignment horizontal="left" vertical="top"/>
    </xf>
    <xf numFmtId="0" fontId="4" fillId="0" borderId="28" xfId="0" applyFont="1" applyBorder="1" applyAlignment="1">
      <alignment vertical="center"/>
    </xf>
    <xf numFmtId="0" fontId="4" fillId="0" borderId="1" xfId="0" applyFont="1" applyBorder="1" applyAlignment="1">
      <alignment vertical="center"/>
    </xf>
    <xf numFmtId="0" fontId="4" fillId="0" borderId="0" xfId="0" applyFont="1" applyAlignment="1">
      <alignment vertical="top"/>
    </xf>
    <xf numFmtId="0" fontId="4" fillId="0" borderId="0" xfId="0" applyFont="1" applyAlignment="1" applyProtection="1">
      <alignment vertical="top"/>
    </xf>
    <xf numFmtId="0" fontId="4" fillId="0" borderId="0" xfId="0" applyFont="1" applyBorder="1" applyAlignment="1" applyProtection="1">
      <alignment vertical="top"/>
    </xf>
    <xf numFmtId="0" fontId="4" fillId="0" borderId="0" xfId="0" applyFont="1" applyAlignment="1" applyProtection="1">
      <alignment vertical="top"/>
      <protection locked="0"/>
    </xf>
    <xf numFmtId="0" fontId="4" fillId="0" borderId="0" xfId="0" applyFont="1" applyBorder="1" applyAlignment="1" applyProtection="1">
      <alignment vertical="top"/>
      <protection locked="0"/>
    </xf>
    <xf numFmtId="0" fontId="4" fillId="0" borderId="0" xfId="0" applyFont="1" applyAlignment="1" applyProtection="1">
      <alignment vertical="center"/>
    </xf>
    <xf numFmtId="0" fontId="4" fillId="0" borderId="6" xfId="0" applyFont="1" applyBorder="1" applyAlignment="1" applyProtection="1">
      <alignment vertical="center"/>
    </xf>
    <xf numFmtId="0" fontId="4" fillId="0" borderId="2" xfId="0" applyFont="1" applyBorder="1" applyAlignment="1" applyProtection="1">
      <alignment vertical="top"/>
    </xf>
    <xf numFmtId="0" fontId="4" fillId="0" borderId="6" xfId="0" applyFont="1" applyBorder="1" applyAlignment="1" applyProtection="1">
      <alignment vertical="top"/>
    </xf>
    <xf numFmtId="0" fontId="10" fillId="2" borderId="9" xfId="0" applyFont="1" applyFill="1" applyBorder="1" applyAlignment="1" applyProtection="1">
      <alignment vertical="center"/>
    </xf>
    <xf numFmtId="0" fontId="4" fillId="0" borderId="0" xfId="0" applyFont="1" applyAlignment="1" applyProtection="1">
      <alignment horizontal="right" vertical="top"/>
    </xf>
    <xf numFmtId="0" fontId="4" fillId="0" borderId="0" xfId="0" applyFont="1" applyFill="1" applyBorder="1" applyAlignment="1" applyProtection="1">
      <alignment vertical="top"/>
    </xf>
    <xf numFmtId="0" fontId="6" fillId="0" borderId="0" xfId="0" applyFont="1" applyFill="1" applyBorder="1" applyAlignment="1" applyProtection="1">
      <alignment vertical="center" wrapText="1"/>
    </xf>
    <xf numFmtId="38" fontId="15" fillId="6" borderId="0" xfId="1" applyFont="1" applyFill="1" applyAlignment="1" applyProtection="1">
      <protection locked="0"/>
    </xf>
    <xf numFmtId="185" fontId="0" fillId="7" borderId="0" xfId="1" applyNumberFormat="1" applyFont="1" applyFill="1" applyAlignment="1" applyProtection="1">
      <protection locked="0"/>
    </xf>
    <xf numFmtId="0" fontId="4" fillId="2" borderId="8" xfId="0" applyFont="1" applyFill="1" applyBorder="1" applyAlignment="1" applyProtection="1">
      <alignment vertical="center"/>
    </xf>
    <xf numFmtId="0" fontId="4" fillId="2" borderId="9" xfId="0" applyFont="1" applyFill="1" applyBorder="1" applyAlignment="1" applyProtection="1">
      <alignment vertical="center"/>
    </xf>
    <xf numFmtId="0" fontId="4" fillId="2" borderId="10" xfId="0" applyFont="1" applyFill="1" applyBorder="1" applyAlignment="1" applyProtection="1">
      <alignment vertical="center"/>
    </xf>
    <xf numFmtId="0" fontId="4" fillId="0" borderId="9" xfId="0" applyFont="1" applyBorder="1" applyAlignment="1" applyProtection="1">
      <alignment horizontal="left" vertical="center"/>
    </xf>
    <xf numFmtId="38" fontId="8" fillId="0" borderId="9" xfId="1" applyFont="1" applyBorder="1" applyAlignment="1" applyProtection="1">
      <alignment horizontal="left" vertical="center"/>
    </xf>
    <xf numFmtId="0" fontId="8" fillId="2" borderId="9" xfId="0" applyFont="1" applyFill="1" applyBorder="1" applyAlignment="1" applyProtection="1">
      <alignment vertical="center"/>
    </xf>
    <xf numFmtId="177" fontId="8" fillId="0" borderId="9" xfId="0" applyNumberFormat="1" applyFont="1" applyBorder="1" applyAlignment="1" applyProtection="1">
      <alignment vertical="center"/>
    </xf>
    <xf numFmtId="177" fontId="8" fillId="0" borderId="10" xfId="0" applyNumberFormat="1" applyFont="1" applyBorder="1" applyAlignment="1" applyProtection="1">
      <alignment vertical="center"/>
    </xf>
    <xf numFmtId="179" fontId="4" fillId="0" borderId="9" xfId="0" applyNumberFormat="1" applyFont="1" applyBorder="1" applyAlignment="1" applyProtection="1">
      <alignment horizontal="left" vertical="center"/>
    </xf>
    <xf numFmtId="0" fontId="4" fillId="0" borderId="9" xfId="0" applyFont="1" applyFill="1" applyBorder="1" applyAlignment="1" applyProtection="1">
      <alignment horizontal="center" vertical="center"/>
    </xf>
    <xf numFmtId="186" fontId="0" fillId="3" borderId="26" xfId="0" applyNumberFormat="1" applyFill="1" applyBorder="1" applyAlignment="1" applyProtection="1">
      <alignment horizontal="left" vertical="top"/>
      <protection locked="0"/>
    </xf>
    <xf numFmtId="14" fontId="0" fillId="3" borderId="26" xfId="0" applyNumberFormat="1" applyFill="1" applyBorder="1" applyAlignment="1" applyProtection="1">
      <alignment horizontal="left" vertical="top" wrapText="1"/>
      <protection locked="0"/>
    </xf>
    <xf numFmtId="0" fontId="0" fillId="0" borderId="0" xfId="0" applyAlignment="1">
      <alignment vertical="top" wrapText="1"/>
    </xf>
    <xf numFmtId="0" fontId="0" fillId="0" borderId="0" xfId="0" applyFont="1" applyAlignment="1">
      <alignment vertical="center" wrapText="1"/>
    </xf>
    <xf numFmtId="0" fontId="12" fillId="0" borderId="0" xfId="0" applyFont="1" applyAlignment="1">
      <alignment vertical="center" wrapText="1"/>
    </xf>
    <xf numFmtId="0" fontId="8" fillId="2" borderId="8" xfId="0" applyFont="1" applyFill="1" applyBorder="1" applyAlignment="1" applyProtection="1">
      <alignment horizontal="left" vertical="center"/>
    </xf>
    <xf numFmtId="0" fontId="8" fillId="2" borderId="9" xfId="0" applyFont="1" applyFill="1" applyBorder="1" applyAlignment="1" applyProtection="1">
      <alignment horizontal="left" vertical="center"/>
    </xf>
    <xf numFmtId="0" fontId="8" fillId="2" borderId="10" xfId="0" applyFont="1" applyFill="1" applyBorder="1" applyAlignment="1" applyProtection="1">
      <alignment horizontal="left" vertical="center"/>
    </xf>
    <xf numFmtId="0" fontId="4" fillId="2" borderId="8" xfId="0" applyFont="1" applyFill="1" applyBorder="1" applyAlignment="1" applyProtection="1">
      <alignment vertical="center"/>
    </xf>
    <xf numFmtId="0" fontId="4" fillId="2" borderId="9" xfId="0" applyFont="1" applyFill="1" applyBorder="1" applyAlignment="1" applyProtection="1">
      <alignment vertical="center"/>
    </xf>
    <xf numFmtId="0" fontId="4" fillId="2" borderId="18" xfId="0" applyFont="1" applyFill="1" applyBorder="1" applyAlignment="1" applyProtection="1">
      <alignment vertical="center"/>
    </xf>
    <xf numFmtId="0" fontId="4" fillId="2" borderId="10" xfId="0" applyFont="1" applyFill="1" applyBorder="1" applyAlignment="1" applyProtection="1">
      <alignment vertical="center"/>
    </xf>
    <xf numFmtId="0" fontId="8" fillId="0" borderId="8" xfId="0" applyFont="1" applyFill="1" applyBorder="1" applyAlignment="1" applyProtection="1">
      <alignment vertical="center" shrinkToFit="1"/>
    </xf>
    <xf numFmtId="0" fontId="8" fillId="0" borderId="9" xfId="0" applyFont="1" applyFill="1" applyBorder="1" applyAlignment="1" applyProtection="1">
      <alignment vertical="center" shrinkToFit="1"/>
    </xf>
    <xf numFmtId="0" fontId="8" fillId="0" borderId="17" xfId="0" applyFont="1" applyFill="1" applyBorder="1" applyAlignment="1" applyProtection="1">
      <alignment vertical="center" shrinkToFit="1"/>
    </xf>
    <xf numFmtId="0" fontId="8" fillId="0" borderId="18" xfId="0" applyFont="1" applyFill="1" applyBorder="1" applyAlignment="1" applyProtection="1">
      <alignment vertical="center" shrinkToFit="1"/>
    </xf>
    <xf numFmtId="0" fontId="8" fillId="0" borderId="10" xfId="0" applyFont="1" applyFill="1" applyBorder="1" applyAlignment="1" applyProtection="1">
      <alignment vertical="center" shrinkToFit="1"/>
    </xf>
    <xf numFmtId="0" fontId="8" fillId="2" borderId="8" xfId="0" applyFont="1" applyFill="1" applyBorder="1" applyAlignment="1" applyProtection="1">
      <alignment vertical="center"/>
    </xf>
    <xf numFmtId="0" fontId="8" fillId="2" borderId="9" xfId="0" applyFont="1" applyFill="1" applyBorder="1" applyAlignment="1" applyProtection="1">
      <alignment vertical="center"/>
    </xf>
    <xf numFmtId="0" fontId="8" fillId="2" borderId="10" xfId="0" applyFont="1" applyFill="1" applyBorder="1" applyAlignment="1" applyProtection="1">
      <alignment vertical="center"/>
    </xf>
    <xf numFmtId="0" fontId="4" fillId="0" borderId="18" xfId="0" applyFont="1" applyBorder="1" applyAlignment="1" applyProtection="1">
      <alignment horizontal="left" vertical="center"/>
    </xf>
    <xf numFmtId="0" fontId="4" fillId="0" borderId="9" xfId="0" applyFont="1" applyBorder="1" applyAlignment="1" applyProtection="1">
      <alignment horizontal="left" vertical="center"/>
    </xf>
    <xf numFmtId="0" fontId="4" fillId="0" borderId="10" xfId="0" applyFont="1" applyBorder="1" applyAlignment="1" applyProtection="1">
      <alignment horizontal="left" vertical="center"/>
    </xf>
    <xf numFmtId="0" fontId="4" fillId="2" borderId="35" xfId="0" applyFont="1" applyFill="1" applyBorder="1" applyAlignment="1" applyProtection="1">
      <alignment horizontal="left" vertical="center"/>
    </xf>
    <xf numFmtId="0" fontId="4" fillId="2" borderId="36" xfId="0" applyFont="1" applyFill="1" applyBorder="1" applyAlignment="1" applyProtection="1">
      <alignment horizontal="left" vertical="center"/>
    </xf>
    <xf numFmtId="0" fontId="4" fillId="2" borderId="37"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4" fillId="2" borderId="10" xfId="0" applyFont="1" applyFill="1" applyBorder="1" applyAlignment="1" applyProtection="1">
      <alignment horizontal="left" vertical="center"/>
    </xf>
    <xf numFmtId="0" fontId="4" fillId="0" borderId="8" xfId="0" applyFont="1" applyBorder="1" applyAlignment="1" applyProtection="1">
      <alignment horizontal="left" vertical="center"/>
    </xf>
    <xf numFmtId="0" fontId="4" fillId="0" borderId="11" xfId="0" applyFont="1" applyFill="1" applyBorder="1" applyAlignment="1" applyProtection="1">
      <alignment horizontal="left" vertical="top" wrapText="1"/>
    </xf>
    <xf numFmtId="0" fontId="4" fillId="0" borderId="12" xfId="0" applyFont="1" applyFill="1" applyBorder="1" applyAlignment="1" applyProtection="1">
      <alignment horizontal="left" vertical="top" wrapText="1"/>
    </xf>
    <xf numFmtId="0" fontId="4" fillId="0" borderId="13" xfId="0" applyFont="1" applyFill="1" applyBorder="1" applyAlignment="1" applyProtection="1">
      <alignment horizontal="left" vertical="top" wrapText="1"/>
    </xf>
    <xf numFmtId="0" fontId="4" fillId="0" borderId="3"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4" xfId="0" applyFont="1" applyFill="1" applyBorder="1" applyAlignment="1" applyProtection="1">
      <alignment horizontal="left" vertical="top" wrapText="1"/>
    </xf>
    <xf numFmtId="0" fontId="4" fillId="0" borderId="5" xfId="0" applyFont="1" applyFill="1" applyBorder="1" applyAlignment="1" applyProtection="1">
      <alignment horizontal="left" vertical="top" wrapText="1"/>
    </xf>
    <xf numFmtId="0" fontId="4" fillId="0" borderId="6" xfId="0" applyFont="1" applyFill="1" applyBorder="1" applyAlignment="1" applyProtection="1">
      <alignment horizontal="left" vertical="top" wrapText="1"/>
    </xf>
    <xf numFmtId="0" fontId="4" fillId="0" borderId="7" xfId="0" applyFont="1" applyFill="1" applyBorder="1" applyAlignment="1" applyProtection="1">
      <alignment horizontal="left" vertical="top" wrapText="1"/>
    </xf>
    <xf numFmtId="176" fontId="4" fillId="0" borderId="8" xfId="0" quotePrefix="1" applyNumberFormat="1" applyFont="1" applyBorder="1" applyAlignment="1" applyProtection="1">
      <alignment vertical="center"/>
    </xf>
    <xf numFmtId="176" fontId="4" fillId="0" borderId="9" xfId="0" quotePrefix="1" applyNumberFormat="1" applyFont="1" applyBorder="1" applyAlignment="1" applyProtection="1">
      <alignment vertical="center"/>
    </xf>
    <xf numFmtId="176" fontId="4" fillId="0" borderId="10" xfId="0" quotePrefix="1" applyNumberFormat="1" applyFont="1" applyBorder="1" applyAlignment="1" applyProtection="1">
      <alignment vertical="center"/>
    </xf>
    <xf numFmtId="0" fontId="4" fillId="2" borderId="17" xfId="0" applyFont="1" applyFill="1" applyBorder="1" applyAlignment="1" applyProtection="1">
      <alignment horizontal="left" vertical="center"/>
    </xf>
    <xf numFmtId="0" fontId="4" fillId="2" borderId="18" xfId="0" applyFont="1" applyFill="1" applyBorder="1" applyAlignment="1" applyProtection="1">
      <alignment horizontal="left" vertical="center"/>
    </xf>
    <xf numFmtId="0" fontId="8" fillId="2" borderId="17" xfId="0" applyFont="1" applyFill="1" applyBorder="1" applyAlignment="1" applyProtection="1">
      <alignment vertical="center"/>
    </xf>
    <xf numFmtId="0" fontId="8" fillId="2" borderId="18" xfId="0" applyFont="1" applyFill="1" applyBorder="1" applyAlignment="1" applyProtection="1">
      <alignment vertical="center"/>
    </xf>
    <xf numFmtId="179" fontId="8" fillId="0" borderId="18" xfId="0" applyNumberFormat="1" applyFont="1" applyFill="1" applyBorder="1" applyAlignment="1" applyProtection="1">
      <alignment horizontal="center" vertical="center"/>
    </xf>
    <xf numFmtId="179" fontId="8" fillId="0" borderId="9" xfId="0" applyNumberFormat="1" applyFont="1" applyFill="1" applyBorder="1" applyAlignment="1" applyProtection="1">
      <alignment horizontal="center" vertical="center"/>
    </xf>
    <xf numFmtId="179" fontId="8" fillId="0" borderId="17" xfId="0" applyNumberFormat="1" applyFont="1" applyFill="1" applyBorder="1" applyAlignment="1" applyProtection="1">
      <alignment horizontal="center" vertical="center"/>
    </xf>
    <xf numFmtId="0" fontId="4" fillId="0" borderId="35" xfId="0" applyFont="1" applyBorder="1" applyAlignment="1" applyProtection="1">
      <alignment horizontal="left" vertical="center"/>
    </xf>
    <xf numFmtId="0" fontId="4" fillId="0" borderId="36" xfId="0" applyFont="1" applyBorder="1" applyAlignment="1" applyProtection="1">
      <alignment horizontal="left" vertical="center"/>
    </xf>
    <xf numFmtId="0" fontId="4" fillId="0" borderId="37" xfId="0" applyFont="1" applyBorder="1" applyAlignment="1" applyProtection="1">
      <alignment horizontal="left" vertical="center"/>
    </xf>
    <xf numFmtId="0" fontId="4" fillId="0" borderId="18" xfId="0" applyFont="1" applyBorder="1" applyAlignment="1" applyProtection="1">
      <alignment vertical="center" shrinkToFit="1"/>
    </xf>
    <xf numFmtId="0" fontId="4" fillId="0" borderId="9" xfId="0" applyFont="1" applyBorder="1" applyAlignment="1" applyProtection="1">
      <alignment vertical="center" shrinkToFit="1"/>
    </xf>
    <xf numFmtId="0" fontId="4" fillId="0" borderId="10" xfId="0" applyFont="1" applyBorder="1" applyAlignment="1" applyProtection="1">
      <alignment vertical="center" shrinkToFit="1"/>
    </xf>
    <xf numFmtId="179" fontId="4" fillId="0" borderId="8" xfId="0" applyNumberFormat="1" applyFont="1" applyBorder="1" applyAlignment="1" applyProtection="1">
      <alignment vertical="center"/>
    </xf>
    <xf numFmtId="179" fontId="4" fillId="0" borderId="9" xfId="0" applyNumberFormat="1" applyFont="1" applyBorder="1" applyAlignment="1" applyProtection="1">
      <alignment vertical="center"/>
    </xf>
    <xf numFmtId="0" fontId="4" fillId="2" borderId="34" xfId="0" applyFont="1" applyFill="1" applyBorder="1" applyAlignment="1" applyProtection="1">
      <alignment horizontal="left" vertical="center"/>
    </xf>
    <xf numFmtId="0" fontId="4" fillId="2" borderId="23" xfId="0" applyFont="1" applyFill="1" applyBorder="1" applyAlignment="1" applyProtection="1">
      <alignment horizontal="left" vertical="center"/>
    </xf>
    <xf numFmtId="0" fontId="4" fillId="2" borderId="24" xfId="0" applyFont="1" applyFill="1" applyBorder="1" applyAlignment="1" applyProtection="1">
      <alignment horizontal="left" vertical="center"/>
    </xf>
    <xf numFmtId="0" fontId="8" fillId="0" borderId="8" xfId="0" applyFont="1" applyBorder="1" applyAlignment="1" applyProtection="1">
      <alignment vertical="center"/>
    </xf>
    <xf numFmtId="0" fontId="8" fillId="0" borderId="9" xfId="0" applyFont="1" applyBorder="1" applyAlignment="1" applyProtection="1">
      <alignment vertical="center"/>
    </xf>
    <xf numFmtId="0" fontId="8" fillId="0" borderId="17" xfId="0" applyFont="1" applyBorder="1" applyAlignment="1" applyProtection="1">
      <alignment vertical="center"/>
    </xf>
    <xf numFmtId="0" fontId="8" fillId="0" borderId="18" xfId="0" applyFont="1" applyBorder="1" applyAlignment="1" applyProtection="1">
      <alignment vertical="center"/>
    </xf>
    <xf numFmtId="186" fontId="8" fillId="0" borderId="8" xfId="0" applyNumberFormat="1" applyFont="1" applyFill="1" applyBorder="1" applyAlignment="1" applyProtection="1">
      <alignment horizontal="left" vertical="center"/>
    </xf>
    <xf numFmtId="186" fontId="8" fillId="0" borderId="9" xfId="0" applyNumberFormat="1" applyFont="1" applyFill="1" applyBorder="1" applyAlignment="1" applyProtection="1">
      <alignment horizontal="left" vertical="center"/>
    </xf>
    <xf numFmtId="186" fontId="8" fillId="0" borderId="17" xfId="0" applyNumberFormat="1" applyFont="1" applyFill="1" applyBorder="1" applyAlignment="1" applyProtection="1">
      <alignment horizontal="left" vertical="center"/>
    </xf>
    <xf numFmtId="0" fontId="8" fillId="0" borderId="8" xfId="0" applyFont="1" applyFill="1" applyBorder="1" applyAlignment="1" applyProtection="1">
      <alignment horizontal="center" vertical="center"/>
    </xf>
    <xf numFmtId="0" fontId="8" fillId="0" borderId="17" xfId="0" applyFont="1" applyFill="1" applyBorder="1" applyAlignment="1" applyProtection="1">
      <alignment horizontal="center" vertical="center"/>
    </xf>
    <xf numFmtId="0" fontId="8" fillId="0" borderId="18"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17" xfId="0" applyFont="1" applyBorder="1" applyAlignment="1" applyProtection="1">
      <alignment horizontal="center" vertical="center"/>
    </xf>
    <xf numFmtId="0" fontId="13" fillId="2" borderId="9" xfId="0" applyFont="1" applyFill="1" applyBorder="1" applyAlignment="1" applyProtection="1">
      <alignment horizontal="center" vertical="center"/>
    </xf>
    <xf numFmtId="0" fontId="13" fillId="2" borderId="10" xfId="0" applyFont="1" applyFill="1" applyBorder="1" applyAlignment="1" applyProtection="1">
      <alignment horizontal="center" vertical="center"/>
    </xf>
    <xf numFmtId="0" fontId="8" fillId="0" borderId="10" xfId="0" applyFont="1" applyBorder="1" applyAlignment="1" applyProtection="1">
      <alignment horizontal="center" vertical="center"/>
    </xf>
    <xf numFmtId="179" fontId="4" fillId="0" borderId="9" xfId="0" applyNumberFormat="1" applyFont="1" applyBorder="1" applyAlignment="1" applyProtection="1">
      <alignment horizontal="center" vertical="center"/>
    </xf>
    <xf numFmtId="179" fontId="4" fillId="0" borderId="10" xfId="0" applyNumberFormat="1" applyFont="1" applyBorder="1" applyAlignment="1" applyProtection="1">
      <alignment horizontal="center" vertical="center"/>
    </xf>
    <xf numFmtId="0" fontId="4" fillId="0" borderId="35" xfId="0" applyFont="1" applyBorder="1" applyAlignment="1" applyProtection="1">
      <alignment horizontal="left" vertical="top" wrapText="1"/>
    </xf>
    <xf numFmtId="0" fontId="4" fillId="0" borderId="36" xfId="0" applyFont="1" applyBorder="1" applyAlignment="1" applyProtection="1">
      <alignment horizontal="left" vertical="top" wrapText="1"/>
    </xf>
    <xf numFmtId="0" fontId="4" fillId="0" borderId="37" xfId="0" applyFont="1" applyBorder="1" applyAlignment="1" applyProtection="1">
      <alignment horizontal="left" vertical="top" wrapText="1"/>
    </xf>
    <xf numFmtId="0" fontId="4" fillId="0" borderId="38" xfId="0" applyFont="1" applyBorder="1" applyAlignment="1" applyProtection="1">
      <alignment horizontal="left" vertical="top" wrapText="1"/>
    </xf>
    <xf numFmtId="0" fontId="4" fillId="0" borderId="39" xfId="0" applyFont="1" applyBorder="1" applyAlignment="1" applyProtection="1">
      <alignment horizontal="left" vertical="top" wrapText="1"/>
    </xf>
    <xf numFmtId="0" fontId="4" fillId="0" borderId="40" xfId="0" applyFont="1" applyBorder="1" applyAlignment="1" applyProtection="1">
      <alignment horizontal="left" vertical="top" wrapText="1"/>
    </xf>
    <xf numFmtId="183" fontId="8" fillId="0" borderId="9" xfId="0" applyNumberFormat="1" applyFont="1" applyFill="1" applyBorder="1" applyAlignment="1" applyProtection="1">
      <alignment horizontal="center" vertical="center"/>
    </xf>
    <xf numFmtId="183" fontId="8" fillId="0" borderId="10" xfId="0" applyNumberFormat="1" applyFont="1" applyFill="1" applyBorder="1" applyAlignment="1" applyProtection="1">
      <alignment horizontal="center" vertical="center"/>
    </xf>
    <xf numFmtId="0" fontId="4" fillId="2" borderId="22" xfId="0" applyFont="1" applyFill="1" applyBorder="1" applyAlignment="1" applyProtection="1">
      <alignment horizontal="left" vertical="center"/>
    </xf>
    <xf numFmtId="0" fontId="4" fillId="2" borderId="46" xfId="0" applyFont="1" applyFill="1" applyBorder="1" applyAlignment="1" applyProtection="1">
      <alignment horizontal="left" vertical="center"/>
    </xf>
    <xf numFmtId="180" fontId="4" fillId="0" borderId="14" xfId="0" applyNumberFormat="1" applyFont="1" applyBorder="1" applyAlignment="1" applyProtection="1">
      <alignment horizontal="left" vertical="center"/>
    </xf>
    <xf numFmtId="180" fontId="4" fillId="0" borderId="15" xfId="0" applyNumberFormat="1" applyFont="1" applyBorder="1" applyAlignment="1" applyProtection="1">
      <alignment horizontal="left" vertical="center"/>
    </xf>
    <xf numFmtId="180" fontId="4" fillId="0" borderId="25" xfId="0" applyNumberFormat="1" applyFont="1" applyBorder="1" applyAlignment="1" applyProtection="1">
      <alignment horizontal="left" vertical="center"/>
    </xf>
    <xf numFmtId="0" fontId="8" fillId="2" borderId="35" xfId="0" applyFont="1" applyFill="1" applyBorder="1" applyAlignment="1" applyProtection="1">
      <alignment horizontal="left" vertical="center" wrapText="1"/>
    </xf>
    <xf numFmtId="0" fontId="8" fillId="2" borderId="36" xfId="0" applyFont="1" applyFill="1" applyBorder="1" applyAlignment="1" applyProtection="1">
      <alignment horizontal="left" vertical="center" wrapText="1"/>
    </xf>
    <xf numFmtId="0" fontId="8" fillId="0" borderId="36" xfId="0" applyFont="1" applyBorder="1" applyAlignment="1" applyProtection="1">
      <alignment horizontal="left" vertical="center" wrapText="1"/>
    </xf>
    <xf numFmtId="0" fontId="4" fillId="0" borderId="8" xfId="0" applyFont="1" applyFill="1" applyBorder="1" applyAlignment="1" applyProtection="1">
      <alignment horizontal="left" vertical="center"/>
    </xf>
    <xf numFmtId="0" fontId="4" fillId="0" borderId="9" xfId="0" applyFont="1" applyFill="1" applyBorder="1" applyAlignment="1" applyProtection="1">
      <alignment horizontal="left" vertical="center"/>
    </xf>
    <xf numFmtId="0" fontId="4" fillId="0" borderId="10" xfId="0" applyFont="1" applyFill="1" applyBorder="1" applyAlignment="1" applyProtection="1">
      <alignment horizontal="left" vertical="center"/>
    </xf>
    <xf numFmtId="0" fontId="4" fillId="0" borderId="14" xfId="0" applyFont="1" applyFill="1" applyBorder="1" applyAlignment="1" applyProtection="1">
      <alignment horizontal="left" vertical="top" wrapText="1"/>
    </xf>
    <xf numFmtId="0" fontId="4" fillId="0" borderId="15" xfId="0" applyFont="1" applyFill="1" applyBorder="1" applyAlignment="1" applyProtection="1">
      <alignment horizontal="left" vertical="top" wrapText="1"/>
    </xf>
    <xf numFmtId="0" fontId="4" fillId="0" borderId="16" xfId="0" applyFont="1" applyFill="1" applyBorder="1" applyAlignment="1" applyProtection="1">
      <alignment horizontal="left" vertical="top" wrapText="1"/>
    </xf>
    <xf numFmtId="0" fontId="8" fillId="0" borderId="8" xfId="0" applyFont="1" applyFill="1" applyBorder="1" applyAlignment="1" applyProtection="1">
      <alignment horizontal="left" vertical="center"/>
    </xf>
    <xf numFmtId="0" fontId="8" fillId="0" borderId="9" xfId="0" applyFont="1" applyFill="1" applyBorder="1" applyAlignment="1" applyProtection="1">
      <alignment horizontal="left" vertical="center"/>
    </xf>
    <xf numFmtId="0" fontId="8" fillId="0" borderId="10" xfId="0" applyFont="1" applyFill="1" applyBorder="1" applyAlignment="1" applyProtection="1">
      <alignment horizontal="left" vertical="center"/>
    </xf>
    <xf numFmtId="0" fontId="4" fillId="0" borderId="28" xfId="0" applyFont="1" applyBorder="1" applyAlignment="1">
      <alignment vertical="center"/>
    </xf>
    <xf numFmtId="0" fontId="4" fillId="0" borderId="1" xfId="0" applyFont="1" applyBorder="1" applyAlignment="1">
      <alignment vertical="center"/>
    </xf>
    <xf numFmtId="177" fontId="4" fillId="0" borderId="28" xfId="0" applyNumberFormat="1" applyFont="1" applyBorder="1" applyAlignment="1">
      <alignment vertical="center"/>
    </xf>
    <xf numFmtId="179" fontId="4" fillId="0" borderId="28" xfId="0" applyNumberFormat="1" applyFont="1" applyBorder="1" applyAlignment="1">
      <alignment vertical="center"/>
    </xf>
    <xf numFmtId="179" fontId="4" fillId="0" borderId="1" xfId="0" applyNumberFormat="1" applyFont="1" applyBorder="1" applyAlignment="1">
      <alignment vertical="center"/>
    </xf>
    <xf numFmtId="0" fontId="8" fillId="2" borderId="22" xfId="0" applyFont="1" applyFill="1" applyBorder="1" applyAlignment="1" applyProtection="1">
      <alignment vertical="center"/>
    </xf>
    <xf numFmtId="0" fontId="8" fillId="2" borderId="23" xfId="0" applyFont="1" applyFill="1" applyBorder="1" applyAlignment="1" applyProtection="1">
      <alignment vertical="center"/>
    </xf>
    <xf numFmtId="0" fontId="13" fillId="2" borderId="23" xfId="0" applyFont="1" applyFill="1" applyBorder="1" applyAlignment="1" applyProtection="1">
      <alignment horizontal="center" vertical="center"/>
    </xf>
    <xf numFmtId="0" fontId="13" fillId="2" borderId="24" xfId="0" applyFont="1" applyFill="1" applyBorder="1" applyAlignment="1" applyProtection="1">
      <alignment horizontal="center"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9" xfId="0" applyFont="1" applyBorder="1" applyAlignment="1" applyProtection="1">
      <alignment horizontal="center" vertical="center" shrinkToFit="1"/>
    </xf>
    <xf numFmtId="0" fontId="4" fillId="2" borderId="17" xfId="0" applyFont="1" applyFill="1" applyBorder="1" applyAlignment="1" applyProtection="1">
      <alignment vertical="center"/>
    </xf>
    <xf numFmtId="0" fontId="8" fillId="2" borderId="35" xfId="0" applyFont="1" applyFill="1" applyBorder="1" applyAlignment="1" applyProtection="1">
      <alignment horizontal="left" vertical="center"/>
    </xf>
    <xf numFmtId="0" fontId="8" fillId="2" borderId="36" xfId="0" applyFont="1" applyFill="1" applyBorder="1" applyAlignment="1" applyProtection="1">
      <alignment horizontal="left" vertical="center"/>
    </xf>
    <xf numFmtId="0" fontId="8" fillId="2" borderId="37" xfId="0" applyFont="1" applyFill="1" applyBorder="1" applyAlignment="1" applyProtection="1">
      <alignment horizontal="left" vertical="center"/>
    </xf>
    <xf numFmtId="38" fontId="8" fillId="0" borderId="35" xfId="0" applyNumberFormat="1" applyFont="1" applyBorder="1" applyAlignment="1" applyProtection="1">
      <alignment horizontal="left" vertical="center"/>
    </xf>
    <xf numFmtId="0" fontId="8" fillId="0" borderId="36" xfId="0" applyFont="1" applyBorder="1" applyAlignment="1" applyProtection="1">
      <alignment horizontal="left" vertical="center"/>
    </xf>
    <xf numFmtId="179" fontId="8" fillId="0" borderId="36" xfId="0" applyNumberFormat="1" applyFont="1" applyFill="1" applyBorder="1" applyAlignment="1" applyProtection="1">
      <alignment horizontal="center" vertical="center"/>
    </xf>
    <xf numFmtId="179" fontId="8" fillId="0" borderId="17" xfId="1" applyNumberFormat="1" applyFont="1" applyBorder="1" applyAlignment="1" applyProtection="1">
      <alignment horizontal="center" vertical="center"/>
    </xf>
    <xf numFmtId="179" fontId="8" fillId="0" borderId="36" xfId="1" applyNumberFormat="1" applyFont="1" applyBorder="1" applyAlignment="1" applyProtection="1">
      <alignment horizontal="center" vertical="center"/>
    </xf>
    <xf numFmtId="179" fontId="8" fillId="0" borderId="37" xfId="1" applyNumberFormat="1" applyFont="1" applyBorder="1" applyAlignment="1" applyProtection="1">
      <alignment horizontal="center" vertical="center"/>
    </xf>
    <xf numFmtId="0" fontId="8" fillId="0" borderId="35" xfId="0" applyFont="1" applyFill="1" applyBorder="1" applyAlignment="1" applyProtection="1">
      <alignment horizontal="left" vertical="center"/>
    </xf>
    <xf numFmtId="0" fontId="8" fillId="0" borderId="36" xfId="0" applyFont="1" applyFill="1" applyBorder="1" applyAlignment="1" applyProtection="1">
      <alignment horizontal="left" vertical="center"/>
    </xf>
    <xf numFmtId="0" fontId="8" fillId="0" borderId="37" xfId="0" applyFont="1" applyFill="1" applyBorder="1" applyAlignment="1" applyProtection="1">
      <alignment horizontal="left" vertical="center"/>
    </xf>
    <xf numFmtId="0" fontId="4" fillId="0" borderId="8" xfId="0" applyFont="1" applyBorder="1" applyAlignment="1" applyProtection="1">
      <alignment vertical="center" shrinkToFit="1"/>
    </xf>
    <xf numFmtId="0" fontId="4" fillId="0" borderId="17" xfId="0" applyFont="1" applyBorder="1" applyAlignment="1" applyProtection="1">
      <alignment vertical="center" shrinkToFit="1"/>
    </xf>
    <xf numFmtId="0" fontId="8" fillId="2" borderId="11" xfId="0" applyFont="1" applyFill="1" applyBorder="1" applyAlignment="1" applyProtection="1">
      <alignment horizontal="center" vertical="top" wrapText="1"/>
    </xf>
    <xf numFmtId="0" fontId="8" fillId="2" borderId="12" xfId="0" applyFont="1" applyFill="1" applyBorder="1" applyAlignment="1" applyProtection="1">
      <alignment horizontal="center" vertical="top" wrapText="1"/>
    </xf>
    <xf numFmtId="0" fontId="8" fillId="2" borderId="3" xfId="0" applyFont="1" applyFill="1" applyBorder="1" applyAlignment="1" applyProtection="1">
      <alignment horizontal="center" vertical="top" wrapText="1"/>
    </xf>
    <xf numFmtId="0" fontId="8" fillId="2" borderId="0" xfId="0" applyFont="1" applyFill="1" applyBorder="1" applyAlignment="1" applyProtection="1">
      <alignment horizontal="center" vertical="top" wrapText="1"/>
    </xf>
    <xf numFmtId="0" fontId="8" fillId="2" borderId="5" xfId="0" applyFont="1" applyFill="1" applyBorder="1" applyAlignment="1" applyProtection="1">
      <alignment horizontal="center" vertical="top" wrapText="1"/>
    </xf>
    <xf numFmtId="0" fontId="8" fillId="2" borderId="6" xfId="0" applyFont="1" applyFill="1" applyBorder="1" applyAlignment="1" applyProtection="1">
      <alignment horizontal="center" vertical="top" wrapText="1"/>
    </xf>
    <xf numFmtId="0" fontId="8" fillId="0" borderId="41" xfId="0" applyFont="1" applyBorder="1" applyAlignment="1" applyProtection="1">
      <alignment vertical="top" wrapText="1"/>
    </xf>
    <xf numFmtId="0" fontId="8" fillId="0" borderId="12" xfId="0" applyFont="1" applyBorder="1" applyAlignment="1" applyProtection="1">
      <alignment vertical="top" wrapText="1"/>
    </xf>
    <xf numFmtId="0" fontId="8" fillId="0" borderId="13" xfId="0" applyFont="1" applyBorder="1" applyAlignment="1" applyProtection="1">
      <alignment vertical="top" wrapText="1"/>
    </xf>
    <xf numFmtId="0" fontId="8" fillId="0" borderId="42" xfId="0" applyFont="1" applyBorder="1" applyAlignment="1" applyProtection="1">
      <alignment vertical="top" wrapText="1"/>
    </xf>
    <xf numFmtId="0" fontId="8" fillId="0" borderId="0" xfId="0" applyFont="1" applyBorder="1" applyAlignment="1" applyProtection="1">
      <alignment vertical="top" wrapText="1"/>
    </xf>
    <xf numFmtId="0" fontId="8" fillId="0" borderId="4" xfId="0" applyFont="1" applyBorder="1" applyAlignment="1" applyProtection="1">
      <alignment vertical="top" wrapText="1"/>
    </xf>
    <xf numFmtId="0" fontId="8" fillId="0" borderId="43" xfId="0" applyFont="1" applyBorder="1" applyAlignment="1" applyProtection="1">
      <alignment vertical="top" wrapText="1"/>
    </xf>
    <xf numFmtId="0" fontId="8" fillId="0" borderId="6" xfId="0" applyFont="1" applyBorder="1" applyAlignment="1" applyProtection="1">
      <alignment vertical="top" wrapText="1"/>
    </xf>
    <xf numFmtId="0" fontId="8" fillId="0" borderId="7" xfId="0" applyFont="1" applyBorder="1" applyAlignment="1" applyProtection="1">
      <alignment vertical="top" wrapText="1"/>
    </xf>
    <xf numFmtId="0" fontId="4" fillId="0" borderId="8" xfId="0" applyFont="1" applyFill="1" applyBorder="1" applyAlignment="1" applyProtection="1">
      <alignment vertical="center" shrinkToFit="1"/>
    </xf>
    <xf numFmtId="0" fontId="4" fillId="0" borderId="9" xfId="0" applyFont="1" applyFill="1" applyBorder="1" applyAlignment="1" applyProtection="1">
      <alignment vertical="center" shrinkToFit="1"/>
    </xf>
    <xf numFmtId="0" fontId="4" fillId="0" borderId="10" xfId="0" applyFont="1" applyFill="1" applyBorder="1" applyAlignment="1" applyProtection="1">
      <alignment vertical="center" shrinkToFit="1"/>
    </xf>
    <xf numFmtId="0" fontId="4" fillId="0" borderId="21"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0" borderId="44" xfId="0" applyFont="1" applyFill="1" applyBorder="1" applyAlignment="1" applyProtection="1">
      <alignment horizontal="center" vertical="center"/>
    </xf>
    <xf numFmtId="0" fontId="4" fillId="0" borderId="45" xfId="0" applyFont="1" applyFill="1" applyBorder="1" applyAlignment="1" applyProtection="1">
      <alignment vertical="center"/>
    </xf>
    <xf numFmtId="0" fontId="4" fillId="0" borderId="19" xfId="0" applyFont="1" applyFill="1" applyBorder="1" applyAlignment="1" applyProtection="1">
      <alignment vertical="center"/>
    </xf>
    <xf numFmtId="0" fontId="4" fillId="0" borderId="20" xfId="0" applyFont="1" applyFill="1" applyBorder="1" applyAlignment="1" applyProtection="1">
      <alignment vertical="center"/>
    </xf>
    <xf numFmtId="0" fontId="8" fillId="0" borderId="18" xfId="0" applyFont="1" applyFill="1" applyBorder="1" applyAlignment="1" applyProtection="1">
      <alignment vertical="center"/>
    </xf>
    <xf numFmtId="0" fontId="8" fillId="0" borderId="9" xfId="0" applyFont="1" applyFill="1" applyBorder="1" applyAlignment="1" applyProtection="1">
      <alignment vertical="center"/>
    </xf>
    <xf numFmtId="0" fontId="8" fillId="0" borderId="10" xfId="0" applyFont="1" applyFill="1" applyBorder="1" applyAlignment="1" applyProtection="1">
      <alignment vertical="center"/>
    </xf>
    <xf numFmtId="0" fontId="8" fillId="0" borderId="37" xfId="0" applyFont="1" applyBorder="1" applyAlignment="1" applyProtection="1">
      <alignment horizontal="left" vertical="center" wrapText="1"/>
    </xf>
    <xf numFmtId="0" fontId="4" fillId="0" borderId="27" xfId="0" applyFont="1"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2" xfId="0" applyBorder="1" applyAlignment="1">
      <alignment horizontal="left" vertical="center" wrapText="1"/>
    </xf>
    <xf numFmtId="0" fontId="0" fillId="0" borderId="0" xfId="0" applyAlignment="1">
      <alignment horizontal="left" vertical="center" wrapText="1"/>
    </xf>
    <xf numFmtId="0" fontId="0" fillId="0" borderId="33" xfId="0" applyBorder="1" applyAlignment="1">
      <alignment horizontal="left" vertical="center" wrapText="1"/>
    </xf>
    <xf numFmtId="0" fontId="0" fillId="0" borderId="30" xfId="0" applyBorder="1" applyAlignment="1">
      <alignment horizontal="left" vertical="center" wrapText="1"/>
    </xf>
    <xf numFmtId="0" fontId="0" fillId="0" borderId="1" xfId="0" applyBorder="1" applyAlignment="1">
      <alignment horizontal="left" vertical="center" wrapText="1"/>
    </xf>
    <xf numFmtId="0" fontId="0" fillId="0" borderId="31" xfId="0" applyBorder="1" applyAlignment="1">
      <alignment horizontal="left" vertical="center" wrapText="1"/>
    </xf>
    <xf numFmtId="0" fontId="4" fillId="0" borderId="17" xfId="0" applyFont="1" applyFill="1" applyBorder="1" applyAlignment="1" applyProtection="1">
      <alignment horizontal="left" vertical="center"/>
    </xf>
    <xf numFmtId="0" fontId="4" fillId="5" borderId="26" xfId="0" applyFont="1" applyFill="1" applyBorder="1" applyAlignment="1">
      <alignment horizontal="center" vertical="center"/>
    </xf>
    <xf numFmtId="178" fontId="4" fillId="0" borderId="28" xfId="0" applyNumberFormat="1" applyFont="1" applyBorder="1" applyAlignment="1">
      <alignment vertical="center"/>
    </xf>
    <xf numFmtId="0" fontId="4" fillId="0" borderId="29" xfId="0" applyFont="1" applyBorder="1" applyAlignment="1">
      <alignment vertical="center"/>
    </xf>
    <xf numFmtId="0" fontId="4" fillId="0" borderId="31" xfId="0" applyFont="1" applyBorder="1" applyAlignment="1">
      <alignment vertical="center"/>
    </xf>
    <xf numFmtId="0" fontId="4" fillId="5" borderId="27" xfId="0" applyFont="1" applyFill="1" applyBorder="1" applyAlignment="1">
      <alignment horizontal="center" vertical="center"/>
    </xf>
    <xf numFmtId="0" fontId="4" fillId="5" borderId="28" xfId="0" applyFont="1" applyFill="1" applyBorder="1" applyAlignment="1">
      <alignment horizontal="center" vertical="center"/>
    </xf>
    <xf numFmtId="0" fontId="4" fillId="5" borderId="29" xfId="0" applyFont="1" applyFill="1" applyBorder="1" applyAlignment="1">
      <alignment horizontal="center" vertical="center"/>
    </xf>
    <xf numFmtId="0" fontId="4" fillId="5" borderId="30" xfId="0" applyFont="1" applyFill="1" applyBorder="1" applyAlignment="1">
      <alignment horizontal="center" vertical="center"/>
    </xf>
    <xf numFmtId="0" fontId="4" fillId="5" borderId="1" xfId="0" applyFont="1" applyFill="1" applyBorder="1" applyAlignment="1">
      <alignment horizontal="center" vertical="center"/>
    </xf>
    <xf numFmtId="0" fontId="4" fillId="5" borderId="31" xfId="0" applyFont="1" applyFill="1" applyBorder="1" applyAlignment="1">
      <alignment horizontal="center" vertical="center"/>
    </xf>
    <xf numFmtId="0" fontId="11" fillId="0" borderId="27" xfId="0" applyFont="1" applyBorder="1" applyAlignment="1">
      <alignment horizontal="center" vertical="center" shrinkToFit="1"/>
    </xf>
    <xf numFmtId="0" fontId="11" fillId="0" borderId="28" xfId="0" applyFont="1" applyBorder="1" applyAlignment="1">
      <alignment horizontal="center" vertical="center" shrinkToFit="1"/>
    </xf>
    <xf numFmtId="0" fontId="11" fillId="0" borderId="29" xfId="0" applyFont="1" applyBorder="1" applyAlignment="1">
      <alignment horizontal="center" vertical="center" shrinkToFit="1"/>
    </xf>
    <xf numFmtId="0" fontId="11" fillId="0" borderId="32"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33" xfId="0" applyFont="1" applyBorder="1" applyAlignment="1">
      <alignment horizontal="center" vertical="center" shrinkToFit="1"/>
    </xf>
    <xf numFmtId="0" fontId="11" fillId="0" borderId="30"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31" xfId="0" applyFont="1" applyBorder="1" applyAlignment="1">
      <alignment horizontal="center" vertical="center" shrinkToFit="1"/>
    </xf>
    <xf numFmtId="0" fontId="4" fillId="0" borderId="27" xfId="0" applyFont="1" applyBorder="1" applyAlignment="1" applyProtection="1">
      <alignment horizontal="center" vertical="center" wrapText="1"/>
      <protection locked="0"/>
    </xf>
    <xf numFmtId="0" fontId="4" fillId="0" borderId="28"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4" fillId="0" borderId="32"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33"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31" xfId="0" applyFont="1" applyBorder="1" applyAlignment="1" applyProtection="1">
      <alignment horizontal="center" vertical="center" wrapText="1"/>
      <protection locked="0"/>
    </xf>
    <xf numFmtId="179" fontId="4" fillId="0" borderId="27" xfId="0" applyNumberFormat="1" applyFont="1" applyBorder="1" applyAlignment="1">
      <alignment vertical="center"/>
    </xf>
    <xf numFmtId="179" fontId="4" fillId="0" borderId="30" xfId="0" applyNumberFormat="1" applyFont="1" applyBorder="1" applyAlignment="1">
      <alignment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1" xfId="0" applyFont="1" applyBorder="1" applyAlignment="1">
      <alignment horizontal="left" vertical="center"/>
    </xf>
    <xf numFmtId="0" fontId="4" fillId="0" borderId="31" xfId="0" applyFont="1" applyBorder="1" applyAlignment="1">
      <alignment horizontal="left" vertical="center"/>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4" fillId="0" borderId="1" xfId="0" applyFont="1" applyBorder="1" applyAlignment="1">
      <alignment horizontal="left" vertical="center" wrapText="1"/>
    </xf>
    <xf numFmtId="0" fontId="4" fillId="0" borderId="31" xfId="0" applyFont="1" applyBorder="1" applyAlignment="1">
      <alignment horizontal="left" vertical="center" wrapText="1"/>
    </xf>
    <xf numFmtId="0" fontId="4" fillId="0" borderId="27" xfId="0" applyFont="1" applyBorder="1" applyAlignment="1">
      <alignment vertical="center"/>
    </xf>
    <xf numFmtId="0" fontId="4" fillId="0" borderId="30" xfId="0" applyFont="1" applyBorder="1" applyAlignment="1">
      <alignment vertical="center"/>
    </xf>
    <xf numFmtId="0" fontId="4" fillId="0" borderId="0" xfId="0" applyFont="1" applyAlignment="1">
      <alignment vertical="top"/>
    </xf>
    <xf numFmtId="0" fontId="4" fillId="0" borderId="1" xfId="0" applyFont="1" applyBorder="1" applyAlignment="1" applyProtection="1">
      <alignment horizontal="center" vertical="top"/>
    </xf>
    <xf numFmtId="14" fontId="4" fillId="0" borderId="1" xfId="0" applyNumberFormat="1" applyFont="1" applyBorder="1" applyAlignment="1" applyProtection="1">
      <alignment horizontal="center" vertical="top"/>
    </xf>
    <xf numFmtId="181" fontId="4" fillId="0" borderId="9" xfId="0" applyNumberFormat="1" applyFont="1" applyBorder="1" applyAlignment="1" applyProtection="1">
      <alignment horizontal="center" vertical="center"/>
    </xf>
    <xf numFmtId="181" fontId="4" fillId="0" borderId="10" xfId="0" applyNumberFormat="1" applyFont="1" applyBorder="1" applyAlignment="1" applyProtection="1">
      <alignment horizontal="center" vertical="center"/>
    </xf>
    <xf numFmtId="0" fontId="4" fillId="0" borderId="35" xfId="0" applyFont="1" applyFill="1" applyBorder="1" applyAlignment="1" applyProtection="1">
      <alignment horizontal="left" vertical="center"/>
    </xf>
    <xf numFmtId="0" fontId="4" fillId="0" borderId="36" xfId="0" applyFont="1" applyFill="1" applyBorder="1" applyAlignment="1" applyProtection="1">
      <alignment horizontal="left" vertical="center"/>
    </xf>
    <xf numFmtId="0" fontId="4" fillId="0" borderId="37" xfId="0" applyFont="1" applyFill="1" applyBorder="1" applyAlignment="1" applyProtection="1">
      <alignment horizontal="left" vertical="center"/>
    </xf>
    <xf numFmtId="0" fontId="4" fillId="0" borderId="12" xfId="0" applyFont="1" applyBorder="1" applyAlignment="1" applyProtection="1">
      <alignment horizontal="left" vertical="top" wrapText="1"/>
    </xf>
    <xf numFmtId="0" fontId="4" fillId="0" borderId="13" xfId="0" applyFont="1" applyBorder="1" applyAlignment="1" applyProtection="1">
      <alignment horizontal="left" vertical="top" wrapText="1"/>
    </xf>
    <xf numFmtId="0" fontId="4" fillId="0" borderId="14" xfId="0" applyFont="1" applyBorder="1" applyAlignment="1" applyProtection="1">
      <alignment horizontal="left" vertical="top" wrapText="1"/>
    </xf>
    <xf numFmtId="0" fontId="4" fillId="0" borderId="15" xfId="0" applyFont="1" applyBorder="1" applyAlignment="1" applyProtection="1">
      <alignment horizontal="left" vertical="top" wrapText="1"/>
    </xf>
    <xf numFmtId="0" fontId="4" fillId="0" borderId="16" xfId="0" applyFont="1" applyBorder="1" applyAlignment="1" applyProtection="1">
      <alignment horizontal="left" vertical="top" wrapText="1"/>
    </xf>
    <xf numFmtId="180" fontId="4" fillId="0" borderId="21" xfId="0" applyNumberFormat="1" applyFont="1" applyBorder="1" applyAlignment="1" applyProtection="1">
      <alignment horizontal="left" vertical="center"/>
    </xf>
    <xf numFmtId="180" fontId="4" fillId="0" borderId="19" xfId="0" applyNumberFormat="1" applyFont="1" applyBorder="1" applyAlignment="1" applyProtection="1">
      <alignment horizontal="left" vertical="center"/>
    </xf>
    <xf numFmtId="180" fontId="4" fillId="0" borderId="20" xfId="0" applyNumberFormat="1" applyFont="1" applyBorder="1" applyAlignment="1" applyProtection="1">
      <alignment horizontal="left" vertical="center"/>
    </xf>
    <xf numFmtId="0" fontId="7" fillId="0" borderId="0" xfId="0" applyFont="1" applyAlignment="1">
      <alignment horizontal="center" vertical="center"/>
    </xf>
    <xf numFmtId="0" fontId="4" fillId="0" borderId="0" xfId="0" applyFont="1" applyAlignment="1" applyProtection="1">
      <alignment horizontal="left" vertical="top"/>
    </xf>
    <xf numFmtId="0" fontId="8" fillId="0" borderId="35" xfId="0" applyFont="1" applyFill="1" applyBorder="1" applyAlignment="1" applyProtection="1">
      <alignment horizontal="left" vertical="center" shrinkToFit="1"/>
    </xf>
    <xf numFmtId="0" fontId="8" fillId="0" borderId="36" xfId="0" applyFont="1" applyFill="1" applyBorder="1" applyAlignment="1" applyProtection="1">
      <alignment horizontal="left" vertical="center" shrinkToFit="1"/>
    </xf>
    <xf numFmtId="177" fontId="8" fillId="0" borderId="8" xfId="0" applyNumberFormat="1" applyFont="1" applyBorder="1" applyAlignment="1" applyProtection="1">
      <alignment horizontal="center" vertical="center"/>
    </xf>
    <xf numFmtId="177" fontId="8" fillId="0" borderId="9" xfId="0" applyNumberFormat="1" applyFont="1" applyBorder="1" applyAlignment="1" applyProtection="1">
      <alignment horizontal="center" vertical="center"/>
    </xf>
    <xf numFmtId="184" fontId="8" fillId="0" borderId="9" xfId="0" applyNumberFormat="1" applyFont="1" applyBorder="1" applyAlignment="1" applyProtection="1">
      <alignment horizontal="center" vertical="center"/>
    </xf>
    <xf numFmtId="0" fontId="19" fillId="0" borderId="28" xfId="0" applyFont="1" applyBorder="1" applyAlignment="1" applyProtection="1">
      <alignment horizontal="center" vertical="center"/>
    </xf>
    <xf numFmtId="14" fontId="19" fillId="0" borderId="28" xfId="0" applyNumberFormat="1" applyFont="1" applyBorder="1" applyAlignment="1" applyProtection="1">
      <alignment horizontal="center" vertical="center"/>
    </xf>
    <xf numFmtId="49" fontId="4" fillId="0" borderId="0" xfId="0" quotePrefix="1" applyNumberFormat="1" applyFont="1" applyBorder="1" applyAlignment="1">
      <alignment horizontal="center" vertical="top"/>
    </xf>
    <xf numFmtId="49" fontId="4" fillId="0" borderId="0" xfId="0" applyNumberFormat="1" applyFont="1" applyBorder="1" applyAlignment="1">
      <alignment horizontal="center" vertical="top"/>
    </xf>
    <xf numFmtId="0" fontId="9" fillId="2" borderId="36"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8" fillId="0" borderId="8" xfId="0" applyFont="1" applyBorder="1" applyAlignment="1" applyProtection="1">
      <alignment vertical="center" shrinkToFit="1"/>
    </xf>
    <xf numFmtId="0" fontId="8" fillId="0" borderId="9" xfId="0" applyFont="1" applyBorder="1" applyAlignment="1" applyProtection="1">
      <alignment vertical="center" shrinkToFit="1"/>
    </xf>
    <xf numFmtId="0" fontId="8" fillId="0" borderId="17" xfId="0" applyFont="1" applyBorder="1" applyAlignment="1" applyProtection="1">
      <alignment vertical="center" shrinkToFit="1"/>
    </xf>
    <xf numFmtId="0" fontId="8" fillId="0" borderId="18" xfId="0" applyFont="1" applyBorder="1" applyAlignment="1" applyProtection="1">
      <alignment vertical="center" shrinkToFit="1"/>
    </xf>
    <xf numFmtId="0" fontId="8" fillId="0" borderId="10" xfId="0" applyFont="1" applyBorder="1" applyAlignment="1" applyProtection="1">
      <alignment vertical="center" shrinkToFit="1"/>
    </xf>
    <xf numFmtId="38" fontId="0" fillId="0" borderId="0" xfId="1" applyFont="1" applyAlignment="1">
      <alignment horizontal="center" vertical="center"/>
    </xf>
    <xf numFmtId="188" fontId="4" fillId="0" borderId="18" xfId="0" applyNumberFormat="1" applyFont="1" applyFill="1" applyBorder="1" applyAlignment="1" applyProtection="1">
      <alignment horizontal="center" vertical="center"/>
    </xf>
    <xf numFmtId="188" fontId="4" fillId="0" borderId="9" xfId="0" applyNumberFormat="1" applyFont="1" applyFill="1" applyBorder="1" applyAlignment="1" applyProtection="1">
      <alignment horizontal="center" vertical="center"/>
    </xf>
    <xf numFmtId="188" fontId="4" fillId="0" borderId="10" xfId="0" applyNumberFormat="1" applyFont="1" applyFill="1" applyBorder="1" applyAlignment="1" applyProtection="1">
      <alignment horizontal="center" vertical="center"/>
    </xf>
    <xf numFmtId="188" fontId="4" fillId="0" borderId="35" xfId="0" applyNumberFormat="1" applyFont="1" applyBorder="1" applyAlignment="1" applyProtection="1">
      <alignment horizontal="center" vertical="center"/>
    </xf>
    <xf numFmtId="188" fontId="4" fillId="0" borderId="36" xfId="0" applyNumberFormat="1" applyFont="1" applyBorder="1" applyAlignment="1" applyProtection="1">
      <alignment horizontal="center" vertical="center"/>
    </xf>
    <xf numFmtId="188" fontId="4" fillId="0" borderId="18" xfId="0" applyNumberFormat="1" applyFont="1" applyBorder="1" applyAlignment="1" applyProtection="1">
      <alignment horizontal="center" vertical="center"/>
    </xf>
    <xf numFmtId="188" fontId="4" fillId="0" borderId="17" xfId="0" applyNumberFormat="1" applyFont="1" applyBorder="1" applyAlignment="1" applyProtection="1">
      <alignment horizontal="center" vertical="center"/>
    </xf>
    <xf numFmtId="188" fontId="4" fillId="0" borderId="37" xfId="0" applyNumberFormat="1" applyFont="1" applyBorder="1" applyAlignment="1" applyProtection="1">
      <alignment horizontal="center" vertical="center"/>
    </xf>
  </cellXfs>
  <cellStyles count="2">
    <cellStyle name="桁区切り" xfId="1" builtinId="6"/>
    <cellStyle name="標準" xfId="0" builtinId="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colors>
    <mruColors>
      <color rgb="FFFFFFCC"/>
      <color rgb="FFFFFFBF"/>
      <color rgb="FF00CC00"/>
      <color rgb="FF8CFF33"/>
      <color rgb="FF00CC50"/>
      <color rgb="FFCCFFFF"/>
      <color rgb="FFCCECFF"/>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57151</xdr:rowOff>
    </xdr:from>
    <xdr:to>
      <xdr:col>11</xdr:col>
      <xdr:colOff>59266</xdr:colOff>
      <xdr:row>3</xdr:row>
      <xdr:rowOff>82551</xdr:rowOff>
    </xdr:to>
    <xdr:pic>
      <xdr:nvPicPr>
        <xdr:cNvPr id="4" name="図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7151"/>
          <a:ext cx="1735666" cy="5207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G87"/>
  <sheetViews>
    <sheetView tabSelected="1" zoomScale="80" zoomScaleNormal="80" workbookViewId="0">
      <pane xSplit="6" ySplit="1" topLeftCell="G2" activePane="bottomRight" state="frozen"/>
      <selection pane="topRight" activeCell="G1" sqref="G1"/>
      <selection pane="bottomLeft" activeCell="A2" sqref="A2"/>
      <selection pane="bottomRight" activeCell="D2" sqref="D2"/>
    </sheetView>
  </sheetViews>
  <sheetFormatPr defaultColWidth="8.90625" defaultRowHeight="13"/>
  <cols>
    <col min="1" max="1" width="2.453125" style="1" bestFit="1" customWidth="1"/>
    <col min="2" max="2" width="17.90625" style="1" bestFit="1" customWidth="1"/>
    <col min="3" max="3" width="49.26953125" style="1" bestFit="1" customWidth="1"/>
    <col min="4" max="4" width="60.90625" style="1" customWidth="1"/>
    <col min="5" max="5" width="24.36328125" style="1" customWidth="1"/>
    <col min="6" max="6" width="26.6328125" style="1" customWidth="1"/>
    <col min="7" max="16384" width="8.90625" style="1"/>
  </cols>
  <sheetData>
    <row r="1" spans="1:7">
      <c r="D1" s="3" t="s">
        <v>51</v>
      </c>
      <c r="E1" s="1" t="s">
        <v>55</v>
      </c>
      <c r="F1" s="1" t="s">
        <v>124</v>
      </c>
    </row>
    <row r="2" spans="1:7">
      <c r="A2" s="1">
        <v>1</v>
      </c>
      <c r="B2" s="1" t="s">
        <v>74</v>
      </c>
      <c r="C2" s="2" t="s">
        <v>28</v>
      </c>
      <c r="D2" s="20"/>
      <c r="E2" s="1" t="str">
        <f>IF(D2="","入力必須です","")</f>
        <v>入力必須です</v>
      </c>
    </row>
    <row r="3" spans="1:7">
      <c r="C3" s="2" t="s">
        <v>29</v>
      </c>
      <c r="D3" s="21"/>
      <c r="E3" s="1" t="str">
        <f t="shared" ref="E3:E43" si="0">IF(D3="","入力必須です","")</f>
        <v>入力必須です</v>
      </c>
    </row>
    <row r="4" spans="1:7">
      <c r="C4" s="2" t="s">
        <v>52</v>
      </c>
      <c r="D4" s="20"/>
      <c r="E4" s="1" t="str">
        <f>IF(D4="","入力必須です","")</f>
        <v>入力必須です</v>
      </c>
      <c r="F4" s="65" t="s">
        <v>135</v>
      </c>
    </row>
    <row r="5" spans="1:7">
      <c r="C5" s="2" t="s">
        <v>30</v>
      </c>
      <c r="D5" s="20"/>
      <c r="E5" s="1" t="str">
        <f t="shared" si="0"/>
        <v>入力必須です</v>
      </c>
      <c r="F5" s="65"/>
    </row>
    <row r="6" spans="1:7">
      <c r="C6" s="2" t="s">
        <v>31</v>
      </c>
      <c r="D6" s="20"/>
      <c r="E6" s="1" t="str">
        <f t="shared" si="0"/>
        <v>入力必須です</v>
      </c>
      <c r="F6" s="65"/>
    </row>
    <row r="7" spans="1:7">
      <c r="C7" s="2" t="s">
        <v>32</v>
      </c>
      <c r="D7" s="20"/>
      <c r="E7" s="1" t="str">
        <f t="shared" si="0"/>
        <v>入力必須です</v>
      </c>
    </row>
    <row r="8" spans="1:7">
      <c r="C8" s="14"/>
      <c r="D8" s="22"/>
    </row>
    <row r="9" spans="1:7">
      <c r="A9" s="1">
        <v>2</v>
      </c>
      <c r="B9" s="1" t="s">
        <v>0</v>
      </c>
      <c r="C9" s="2" t="s">
        <v>1</v>
      </c>
      <c r="D9" s="20"/>
      <c r="E9" s="1" t="str">
        <f t="shared" si="0"/>
        <v>入力必須です</v>
      </c>
    </row>
    <row r="10" spans="1:7">
      <c r="C10" s="2" t="s">
        <v>158</v>
      </c>
      <c r="D10" s="20"/>
      <c r="E10" s="1" t="str">
        <f>IF(D10="","入力必須です","")</f>
        <v>入力必須です</v>
      </c>
      <c r="F10" s="1" t="s">
        <v>164</v>
      </c>
      <c r="G10" s="35" t="str">
        <f>IF(D10="","",VLOOKUP(D10,リスト!G3:H7,2,FALSE))</f>
        <v/>
      </c>
    </row>
    <row r="11" spans="1:7">
      <c r="C11" s="2" t="s">
        <v>0</v>
      </c>
      <c r="D11" s="21"/>
      <c r="E11" s="1" t="str">
        <f t="shared" si="0"/>
        <v>入力必須です</v>
      </c>
      <c r="F11" s="1" t="s">
        <v>66</v>
      </c>
    </row>
    <row r="12" spans="1:7">
      <c r="C12" s="2" t="s">
        <v>33</v>
      </c>
      <c r="D12" s="21"/>
      <c r="E12" s="1" t="str">
        <f t="shared" si="0"/>
        <v>入力必須です</v>
      </c>
      <c r="F12" s="65" t="s">
        <v>131</v>
      </c>
    </row>
    <row r="13" spans="1:7">
      <c r="C13" s="2" t="s">
        <v>167</v>
      </c>
      <c r="D13" s="64"/>
      <c r="E13" s="1" t="str">
        <f t="shared" si="0"/>
        <v>入力必須です</v>
      </c>
      <c r="F13" s="65"/>
    </row>
    <row r="14" spans="1:7">
      <c r="B14" s="1" t="s">
        <v>68</v>
      </c>
      <c r="C14" s="2" t="s">
        <v>75</v>
      </c>
      <c r="D14" s="23"/>
      <c r="E14" s="1" t="str">
        <f t="shared" si="0"/>
        <v>入力必須です</v>
      </c>
    </row>
    <row r="15" spans="1:7">
      <c r="C15" s="2" t="s">
        <v>76</v>
      </c>
      <c r="D15" s="23"/>
    </row>
    <row r="16" spans="1:7">
      <c r="C16" s="2" t="s">
        <v>77</v>
      </c>
      <c r="D16" s="21"/>
      <c r="E16" s="1" t="str">
        <f t="shared" si="0"/>
        <v>入力必須です</v>
      </c>
      <c r="F16" s="1" t="s">
        <v>136</v>
      </c>
    </row>
    <row r="17" spans="1:6">
      <c r="C17" s="2" t="s">
        <v>157</v>
      </c>
      <c r="D17" s="21"/>
    </row>
    <row r="18" spans="1:6">
      <c r="C18" s="2" t="s">
        <v>67</v>
      </c>
      <c r="D18" s="21"/>
    </row>
    <row r="19" spans="1:6">
      <c r="C19" s="2" t="s">
        <v>94</v>
      </c>
      <c r="D19" s="20"/>
      <c r="E19" s="1" t="str">
        <f t="shared" si="0"/>
        <v>入力必須です</v>
      </c>
    </row>
    <row r="20" spans="1:6">
      <c r="C20" s="2" t="s">
        <v>95</v>
      </c>
      <c r="D20" s="20"/>
    </row>
    <row r="21" spans="1:6">
      <c r="C21" s="2" t="s">
        <v>166</v>
      </c>
      <c r="D21" s="20"/>
      <c r="F21" s="1" t="s">
        <v>141</v>
      </c>
    </row>
    <row r="22" spans="1:6">
      <c r="C22" s="2" t="s">
        <v>105</v>
      </c>
      <c r="D22" s="20" t="s">
        <v>106</v>
      </c>
      <c r="E22" s="1" t="str">
        <f t="shared" si="0"/>
        <v/>
      </c>
      <c r="F22" s="65" t="s">
        <v>137</v>
      </c>
    </row>
    <row r="23" spans="1:6">
      <c r="C23" s="2" t="s">
        <v>114</v>
      </c>
      <c r="D23" s="20" t="s">
        <v>115</v>
      </c>
      <c r="E23" s="1" t="str">
        <f t="shared" si="0"/>
        <v/>
      </c>
      <c r="F23" s="65"/>
    </row>
    <row r="24" spans="1:6">
      <c r="C24" s="14"/>
      <c r="D24" s="22"/>
    </row>
    <row r="25" spans="1:6">
      <c r="A25" s="1">
        <v>3</v>
      </c>
      <c r="B25" s="1" t="s">
        <v>34</v>
      </c>
      <c r="C25" s="14"/>
      <c r="D25" s="24"/>
    </row>
    <row r="26" spans="1:6">
      <c r="B26" s="1" t="s">
        <v>78</v>
      </c>
      <c r="C26" s="2" t="s">
        <v>37</v>
      </c>
      <c r="D26" s="25"/>
      <c r="E26" s="1" t="str">
        <f t="shared" si="0"/>
        <v>入力必須です</v>
      </c>
    </row>
    <row r="27" spans="1:6">
      <c r="C27" s="2" t="s">
        <v>79</v>
      </c>
      <c r="D27" s="26"/>
      <c r="E27" s="19" t="str">
        <f>IF(D27="","入力必須です",IF(D27&lt;G10,"最低賃金を下回っています！",""))</f>
        <v>入力必須です</v>
      </c>
      <c r="F27" s="66" t="s">
        <v>133</v>
      </c>
    </row>
    <row r="28" spans="1:6">
      <c r="C28" s="2" t="s">
        <v>80</v>
      </c>
      <c r="D28" s="27"/>
      <c r="E28" s="1" t="str">
        <f>IF(D28="","入力必須です",IF(D28&lt;G10,"最低賃金を下回っています！",""))</f>
        <v>入力必須です</v>
      </c>
      <c r="F28" s="67"/>
    </row>
    <row r="29" spans="1:6">
      <c r="C29" s="2" t="s">
        <v>4</v>
      </c>
      <c r="D29" s="20"/>
      <c r="E29" s="1" t="str">
        <f t="shared" si="0"/>
        <v>入力必須です</v>
      </c>
    </row>
    <row r="30" spans="1:6">
      <c r="C30" s="2" t="s">
        <v>5</v>
      </c>
      <c r="D30" s="25"/>
      <c r="E30" s="1" t="str">
        <f t="shared" si="0"/>
        <v>入力必須です</v>
      </c>
    </row>
    <row r="31" spans="1:6">
      <c r="C31" s="2" t="s">
        <v>100</v>
      </c>
      <c r="D31" s="25"/>
      <c r="E31" s="1" t="str">
        <f t="shared" si="0"/>
        <v>入力必須です</v>
      </c>
    </row>
    <row r="32" spans="1:6">
      <c r="C32" s="2" t="s">
        <v>81</v>
      </c>
      <c r="D32" s="20"/>
      <c r="E32" s="1" t="str">
        <f t="shared" si="0"/>
        <v>入力必須です</v>
      </c>
    </row>
    <row r="33" spans="2:6">
      <c r="C33" s="2" t="s">
        <v>102</v>
      </c>
      <c r="D33" s="20"/>
      <c r="E33" s="1" t="str">
        <f t="shared" si="0"/>
        <v>入力必須です</v>
      </c>
    </row>
    <row r="34" spans="2:6">
      <c r="C34" s="2" t="s">
        <v>103</v>
      </c>
      <c r="D34" s="20"/>
      <c r="E34" s="1" t="str">
        <f t="shared" si="0"/>
        <v>入力必須です</v>
      </c>
    </row>
    <row r="35" spans="2:6">
      <c r="C35" s="2" t="s">
        <v>104</v>
      </c>
      <c r="D35" s="21"/>
      <c r="E35" s="1" t="str">
        <f t="shared" si="0"/>
        <v>入力必須です</v>
      </c>
      <c r="F35" s="1" t="s">
        <v>128</v>
      </c>
    </row>
    <row r="36" spans="2:6">
      <c r="B36" s="1" t="s">
        <v>60</v>
      </c>
      <c r="C36" s="2" t="s">
        <v>23</v>
      </c>
      <c r="D36" s="28"/>
      <c r="E36" s="1" t="str">
        <f t="shared" si="0"/>
        <v>入力必須です</v>
      </c>
      <c r="F36" s="65" t="s">
        <v>132</v>
      </c>
    </row>
    <row r="37" spans="2:6">
      <c r="C37" s="2" t="s">
        <v>24</v>
      </c>
      <c r="D37" s="28"/>
      <c r="E37" s="1" t="str">
        <f t="shared" si="0"/>
        <v>入力必須です</v>
      </c>
      <c r="F37" s="65"/>
    </row>
    <row r="38" spans="2:6">
      <c r="C38" s="2" t="s">
        <v>118</v>
      </c>
      <c r="D38" s="29"/>
      <c r="E38" s="1" t="str">
        <f t="shared" si="0"/>
        <v>入力必須です</v>
      </c>
    </row>
    <row r="39" spans="2:6">
      <c r="C39" s="2" t="s">
        <v>119</v>
      </c>
      <c r="D39" s="29"/>
      <c r="F39" s="1" t="s">
        <v>125</v>
      </c>
    </row>
    <row r="40" spans="2:6">
      <c r="C40" s="2" t="s">
        <v>82</v>
      </c>
      <c r="D40" s="63"/>
      <c r="E40" s="1" t="str">
        <f t="shared" si="0"/>
        <v>入力必須です</v>
      </c>
    </row>
    <row r="41" spans="2:6">
      <c r="C41" s="2" t="s">
        <v>98</v>
      </c>
      <c r="D41" s="20"/>
      <c r="E41" s="1" t="str">
        <f t="shared" si="0"/>
        <v>入力必須です</v>
      </c>
    </row>
    <row r="42" spans="2:6">
      <c r="C42" s="2" t="s">
        <v>147</v>
      </c>
      <c r="D42" s="20"/>
      <c r="E42" s="1" t="str">
        <f t="shared" si="0"/>
        <v>入力必須です</v>
      </c>
    </row>
    <row r="43" spans="2:6">
      <c r="C43" s="2" t="s">
        <v>127</v>
      </c>
      <c r="D43" s="20"/>
      <c r="E43" s="1" t="str">
        <f t="shared" si="0"/>
        <v>入力必須です</v>
      </c>
      <c r="F43" s="65" t="s">
        <v>126</v>
      </c>
    </row>
    <row r="44" spans="2:6">
      <c r="C44" s="2" t="s">
        <v>117</v>
      </c>
      <c r="D44" s="25"/>
      <c r="E44" s="1" t="str">
        <f>IF(AND(D43="あり",D44=""),"入力必須です","")</f>
        <v/>
      </c>
      <c r="F44" s="65"/>
    </row>
    <row r="45" spans="2:6">
      <c r="C45" s="2" t="s">
        <v>99</v>
      </c>
      <c r="D45" s="20"/>
      <c r="E45" s="1" t="str">
        <f>IF(AND(D43="あり",D45=""),"入力必須です","")</f>
        <v/>
      </c>
      <c r="F45" s="65"/>
    </row>
    <row r="46" spans="2:6">
      <c r="C46" s="2" t="s">
        <v>50</v>
      </c>
      <c r="D46" s="20"/>
      <c r="E46" s="1" t="str">
        <f>IF(D46="","入力必須です","")</f>
        <v>入力必須です</v>
      </c>
    </row>
    <row r="47" spans="2:6">
      <c r="B47" s="1" t="s">
        <v>72</v>
      </c>
      <c r="C47" s="2" t="s">
        <v>37</v>
      </c>
      <c r="D47" s="20"/>
      <c r="E47" s="1" t="str">
        <f>IF(D47="","入力必須です","")</f>
        <v>入力必須です</v>
      </c>
    </row>
    <row r="48" spans="2:6">
      <c r="C48" s="14" t="s">
        <v>83</v>
      </c>
      <c r="D48" s="27"/>
      <c r="E48" s="1" t="str">
        <f>IF(D46="なし","",IF(D48="","入力必須です",IF(D48&lt;G10,"最低賃金を下回っています！","")))</f>
        <v>入力必須です</v>
      </c>
    </row>
    <row r="49" spans="2:6">
      <c r="C49" s="14" t="s">
        <v>84</v>
      </c>
      <c r="D49" s="27"/>
      <c r="E49" s="1" t="str">
        <f>IF(D49="","入力必須です",IF(D49&lt;G10,"最低賃金を下回っています！",""))</f>
        <v>入力必須です</v>
      </c>
    </row>
    <row r="50" spans="2:6">
      <c r="B50" s="1" t="s">
        <v>85</v>
      </c>
      <c r="C50" s="14" t="s">
        <v>35</v>
      </c>
      <c r="D50" s="28"/>
      <c r="E50" s="1" t="str">
        <f>IF(D50="","入力必須です","")</f>
        <v>入力必須です</v>
      </c>
      <c r="F50" s="1" t="s">
        <v>139</v>
      </c>
    </row>
    <row r="51" spans="2:6">
      <c r="C51" s="14" t="s">
        <v>73</v>
      </c>
      <c r="D51" s="28" t="s">
        <v>93</v>
      </c>
      <c r="E51" s="1" t="str">
        <f>IF(D51="○","","法律上必須です")</f>
        <v/>
      </c>
      <c r="F51" s="1" t="s">
        <v>138</v>
      </c>
    </row>
    <row r="52" spans="2:6">
      <c r="C52" s="14" t="s">
        <v>36</v>
      </c>
      <c r="D52" s="20"/>
    </row>
    <row r="53" spans="2:6">
      <c r="C53" s="14" t="s">
        <v>86</v>
      </c>
      <c r="D53" s="20"/>
    </row>
    <row r="54" spans="2:6">
      <c r="C54" s="14" t="s">
        <v>129</v>
      </c>
      <c r="D54" s="21"/>
    </row>
    <row r="55" spans="2:6">
      <c r="C55" s="14" t="s">
        <v>38</v>
      </c>
      <c r="D55" s="21"/>
    </row>
    <row r="56" spans="2:6">
      <c r="C56" s="14" t="s">
        <v>39</v>
      </c>
      <c r="D56" s="20"/>
    </row>
    <row r="57" spans="2:6">
      <c r="C57" s="14" t="s">
        <v>71</v>
      </c>
      <c r="D57" s="20"/>
    </row>
    <row r="58" spans="2:6">
      <c r="C58" s="14" t="s">
        <v>7</v>
      </c>
      <c r="D58" s="20"/>
      <c r="F58" s="1" t="s">
        <v>140</v>
      </c>
    </row>
    <row r="59" spans="2:6">
      <c r="C59" s="2" t="s">
        <v>101</v>
      </c>
      <c r="D59" s="21"/>
    </row>
    <row r="60" spans="2:6">
      <c r="C60" s="2" t="s">
        <v>92</v>
      </c>
      <c r="D60" s="21"/>
    </row>
    <row r="61" spans="2:6">
      <c r="C61" s="2" t="s">
        <v>87</v>
      </c>
      <c r="D61" s="27"/>
    </row>
    <row r="62" spans="2:6">
      <c r="C62" s="2" t="s">
        <v>15</v>
      </c>
      <c r="D62" s="20"/>
    </row>
    <row r="63" spans="2:6">
      <c r="C63" s="2" t="s">
        <v>16</v>
      </c>
      <c r="D63" s="20"/>
      <c r="F63" s="65" t="s">
        <v>169</v>
      </c>
    </row>
    <row r="64" spans="2:6">
      <c r="C64" s="2" t="s">
        <v>20</v>
      </c>
      <c r="D64" s="20"/>
      <c r="F64" s="65"/>
    </row>
    <row r="65" spans="1:6">
      <c r="C65" s="2" t="s">
        <v>18</v>
      </c>
      <c r="D65" s="20"/>
      <c r="F65" s="65"/>
    </row>
    <row r="66" spans="1:6">
      <c r="C66" s="2" t="s">
        <v>17</v>
      </c>
      <c r="D66" s="20"/>
      <c r="F66" s="65"/>
    </row>
    <row r="67" spans="1:6">
      <c r="C67" s="2" t="s">
        <v>21</v>
      </c>
      <c r="D67" s="20"/>
      <c r="F67" s="65"/>
    </row>
    <row r="68" spans="1:6">
      <c r="C68" s="2" t="s">
        <v>40</v>
      </c>
      <c r="D68" s="20"/>
      <c r="F68" s="65"/>
    </row>
    <row r="69" spans="1:6">
      <c r="C69" s="2" t="s">
        <v>41</v>
      </c>
      <c r="D69" s="21"/>
    </row>
    <row r="70" spans="1:6">
      <c r="C70" s="14"/>
      <c r="D70" s="22"/>
    </row>
    <row r="71" spans="1:6">
      <c r="A71" s="1">
        <v>4</v>
      </c>
      <c r="B71" s="1" t="s">
        <v>42</v>
      </c>
      <c r="C71" s="2" t="s">
        <v>8</v>
      </c>
      <c r="D71" s="20"/>
      <c r="E71" s="1" t="str">
        <f>IF(D71="","入力必須です","")</f>
        <v>入力必須です</v>
      </c>
      <c r="F71" s="65" t="s">
        <v>143</v>
      </c>
    </row>
    <row r="72" spans="1:6">
      <c r="C72" s="2" t="s">
        <v>43</v>
      </c>
      <c r="D72" s="21"/>
      <c r="E72" s="1" t="str">
        <f>IF(D72="","入力必須です","")</f>
        <v>入力必須です</v>
      </c>
      <c r="F72" s="65"/>
    </row>
    <row r="73" spans="1:6">
      <c r="C73" s="2" t="s">
        <v>44</v>
      </c>
      <c r="D73" s="20"/>
      <c r="F73" s="1" t="s">
        <v>144</v>
      </c>
    </row>
    <row r="74" spans="1:6">
      <c r="C74" s="2" t="s">
        <v>45</v>
      </c>
      <c r="D74" s="21"/>
      <c r="E74" s="1" t="str">
        <f>IF(D74="","入力必須です","")</f>
        <v>入力必須です</v>
      </c>
      <c r="F74" s="1" t="s">
        <v>145</v>
      </c>
    </row>
    <row r="75" spans="1:6">
      <c r="C75" s="2" t="s">
        <v>9</v>
      </c>
      <c r="D75" s="21"/>
      <c r="F75" s="1" t="s">
        <v>146</v>
      </c>
    </row>
    <row r="76" spans="1:6">
      <c r="C76" s="2" t="s">
        <v>88</v>
      </c>
      <c r="D76" s="21"/>
    </row>
    <row r="77" spans="1:6">
      <c r="C77" s="14"/>
      <c r="D77" s="22"/>
    </row>
    <row r="78" spans="1:6">
      <c r="A78" s="1">
        <v>5</v>
      </c>
      <c r="B78" s="1" t="s">
        <v>46</v>
      </c>
      <c r="C78" s="2" t="s">
        <v>47</v>
      </c>
      <c r="D78" s="20"/>
      <c r="E78" s="1" t="str">
        <f>IF(D78="","入力必須です","")</f>
        <v>入力必須です</v>
      </c>
    </row>
    <row r="79" spans="1:6">
      <c r="B79" s="1" t="s">
        <v>89</v>
      </c>
      <c r="C79" s="2" t="s">
        <v>75</v>
      </c>
      <c r="D79" s="30"/>
      <c r="E79" s="1" t="str">
        <f>IF(D79="","入力必須です","")</f>
        <v>入力必須です</v>
      </c>
      <c r="F79" s="65" t="s">
        <v>130</v>
      </c>
    </row>
    <row r="80" spans="1:6">
      <c r="C80" s="2" t="s">
        <v>76</v>
      </c>
      <c r="D80" s="20"/>
      <c r="F80" s="65"/>
    </row>
    <row r="81" spans="3:6">
      <c r="C81" s="2" t="s">
        <v>48</v>
      </c>
      <c r="D81" s="20"/>
      <c r="E81" s="1" t="str">
        <f>IF(D81="","入力必須です","")</f>
        <v>入力必須です</v>
      </c>
    </row>
    <row r="82" spans="3:6">
      <c r="C82" s="2" t="s">
        <v>49</v>
      </c>
      <c r="D82" s="20"/>
      <c r="E82" s="1" t="str">
        <f>IF(D82="","入力必須です","")</f>
        <v>入力必須です</v>
      </c>
    </row>
    <row r="83" spans="3:6">
      <c r="C83" s="2" t="s">
        <v>90</v>
      </c>
      <c r="D83" s="20" t="s">
        <v>91</v>
      </c>
      <c r="E83" s="1" t="str">
        <f>IF(D83="","入力必須です","")</f>
        <v/>
      </c>
      <c r="F83" s="1" t="s">
        <v>142</v>
      </c>
    </row>
    <row r="84" spans="3:6">
      <c r="C84" s="2" t="s">
        <v>12</v>
      </c>
      <c r="D84" s="21"/>
    </row>
    <row r="85" spans="3:6">
      <c r="C85" s="2" t="s">
        <v>58</v>
      </c>
      <c r="D85" s="21"/>
      <c r="E85" s="1" t="str">
        <f>IF(D85="","入力必須です","")</f>
        <v>入力必須です</v>
      </c>
      <c r="F85" s="1" t="s">
        <v>57</v>
      </c>
    </row>
    <row r="86" spans="3:6">
      <c r="C86" s="2" t="s">
        <v>53</v>
      </c>
      <c r="D86" s="21"/>
      <c r="E86" s="1" t="str">
        <f>IF(D86="","入力必須です","")</f>
        <v>入力必須です</v>
      </c>
      <c r="F86" s="1" t="s">
        <v>57</v>
      </c>
    </row>
    <row r="87" spans="3:6">
      <c r="C87" s="2" t="s">
        <v>54</v>
      </c>
      <c r="D87" s="21"/>
      <c r="E87" s="1" t="str">
        <f>IF(D87="","入力必須です","")</f>
        <v>入力必須です</v>
      </c>
      <c r="F87" s="1" t="s">
        <v>57</v>
      </c>
    </row>
  </sheetData>
  <sheetProtection algorithmName="SHA-512" hashValue="Tc6vba7sd3IiX9ryyCwgBuOyi1NR1lawuTq0unHU7NcZkBUhb98TSD8kqr2PC0jOZE+tZogyR+JIFdOgDNgyUQ==" saltValue="MJ19olJtnX9jAJ1oFlHC/w==" spinCount="100000" sheet="1" objects="1" scenarios="1"/>
  <mergeCells count="9">
    <mergeCell ref="F79:F80"/>
    <mergeCell ref="F12:F13"/>
    <mergeCell ref="F36:F37"/>
    <mergeCell ref="F4:F6"/>
    <mergeCell ref="F63:F68"/>
    <mergeCell ref="F71:F72"/>
    <mergeCell ref="F22:F23"/>
    <mergeCell ref="F27:F28"/>
    <mergeCell ref="F43:F45"/>
  </mergeCells>
  <phoneticPr fontId="1"/>
  <conditionalFormatting sqref="D2:D3">
    <cfRule type="cellIs" dxfId="7" priority="15" operator="equal">
      <formula>""</formula>
    </cfRule>
  </conditionalFormatting>
  <conditionalFormatting sqref="D9:D12">
    <cfRule type="cellIs" dxfId="6" priority="14" operator="equal">
      <formula>""</formula>
    </cfRule>
  </conditionalFormatting>
  <conditionalFormatting sqref="D19">
    <cfRule type="cellIs" dxfId="5" priority="13" operator="equal">
      <formula>""</formula>
    </cfRule>
  </conditionalFormatting>
  <conditionalFormatting sqref="D29:D30">
    <cfRule type="cellIs" dxfId="4" priority="7" operator="equal">
      <formula>""</formula>
    </cfRule>
  </conditionalFormatting>
  <conditionalFormatting sqref="D48:D49">
    <cfRule type="cellIs" dxfId="3" priority="6" operator="equal">
      <formula>""</formula>
    </cfRule>
  </conditionalFormatting>
  <conditionalFormatting sqref="D26:D27">
    <cfRule type="cellIs" dxfId="2" priority="3" operator="equal">
      <formula>""</formula>
    </cfRule>
  </conditionalFormatting>
  <conditionalFormatting sqref="D85:D87">
    <cfRule type="cellIs" dxfId="1" priority="2" operator="equal">
      <formula>""</formula>
    </cfRule>
  </conditionalFormatting>
  <conditionalFormatting sqref="D60">
    <cfRule type="cellIs" dxfId="0" priority="1" operator="equal">
      <formula>""</formula>
    </cfRule>
  </conditionalFormatting>
  <dataValidations count="10">
    <dataValidation type="list" allowBlank="1" showInputMessage="1" showErrorMessage="1" sqref="D47">
      <formula1>"時給,日給,月給"</formula1>
    </dataValidation>
    <dataValidation type="list" allowBlank="1" showInputMessage="1" showErrorMessage="1" sqref="D50:D53 D55:D56 D58">
      <formula1>"○,×"</formula1>
    </dataValidation>
    <dataValidation type="list" allowBlank="1" showInputMessage="1" showErrorMessage="1" sqref="D63:D68">
      <formula1>"専用,共有,なし"</formula1>
    </dataValidation>
    <dataValidation type="list" allowBlank="1" showInputMessage="1" showErrorMessage="1" sqref="D19:D20">
      <formula1>"不問,簡単な会話レベル,日常会話レベル,ビジネスレベル,ネイティヴレベル"</formula1>
    </dataValidation>
    <dataValidation type="list" allowBlank="1" showInputMessage="1" showErrorMessage="1" sqref="D43 D33">
      <formula1>"あり,なし"</formula1>
    </dataValidation>
    <dataValidation type="list" allowBlank="1" showInputMessage="1" showErrorMessage="1" sqref="D39">
      <formula1>"※「その他」も参照。"</formula1>
    </dataValidation>
    <dataValidation type="list" allowBlank="1" showInputMessage="1" showErrorMessage="1" sqref="D60">
      <formula1>"○,△,×"</formula1>
    </dataValidation>
    <dataValidation type="list" allowBlank="1" showInputMessage="1" showErrorMessage="1" sqref="D26">
      <formula1>"時給,日給,月給,年俸"</formula1>
    </dataValidation>
    <dataValidation type="list" errorStyle="information" allowBlank="1" showInputMessage="1" showErrorMessage="1" errorTitle="送迎可能な場合" error="送迎可能範囲を括弧で追記されているのを確認してから「OK」をクリックしてください。_x000a_e.g.) ○（倶知安町内）" sqref="D57">
      <formula1>"○,×"</formula1>
    </dataValidation>
    <dataValidation type="whole" allowBlank="1" showInputMessage="1" showErrorMessage="1" sqref="D44 D45">
      <formula1>1</formula1>
      <formula2>9999999</formula2>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リスト!$B$3:$B$9</xm:f>
          </x14:formula1>
          <xm:sqref>D23</xm:sqref>
        </x14:dataValidation>
        <x14:dataValidation type="list" allowBlank="1" showInputMessage="1" showErrorMessage="1">
          <x14:formula1>
            <xm:f>リスト!$G$3:$G$7</xm:f>
          </x14:formula1>
          <xm:sqref>D10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P90"/>
  <sheetViews>
    <sheetView showGridLines="0" view="pageBreakPreview" zoomScaleNormal="100" zoomScaleSheetLayoutView="100" workbookViewId="0">
      <selection activeCell="A51" sqref="A51"/>
    </sheetView>
  </sheetViews>
  <sheetFormatPr defaultColWidth="2.1796875" defaultRowHeight="13" customHeight="1"/>
  <cols>
    <col min="1" max="16384" width="2.1796875" style="10"/>
  </cols>
  <sheetData>
    <row r="1" spans="1:64" ht="13" customHeight="1">
      <c r="A1" s="273"/>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c r="AU1" s="273"/>
      <c r="AV1" s="273"/>
      <c r="AW1" s="273"/>
      <c r="AX1" s="273"/>
      <c r="AY1" s="273"/>
      <c r="AZ1" s="273"/>
      <c r="BA1" s="273"/>
      <c r="BB1" s="273"/>
      <c r="BC1" s="273"/>
      <c r="BD1" s="273"/>
      <c r="BE1" s="273"/>
      <c r="BF1" s="273"/>
      <c r="BG1" s="273"/>
      <c r="BH1" s="273"/>
      <c r="BI1" s="273"/>
      <c r="BJ1" s="273"/>
      <c r="BK1" s="273"/>
      <c r="BL1" s="273"/>
    </row>
    <row r="2" spans="1:64" ht="13" customHeight="1">
      <c r="W2" s="289" t="s">
        <v>63</v>
      </c>
      <c r="X2" s="289"/>
      <c r="Y2" s="289"/>
      <c r="Z2" s="289"/>
      <c r="AA2" s="289"/>
      <c r="AB2" s="289"/>
      <c r="AC2" s="289"/>
      <c r="AD2" s="289"/>
      <c r="AE2" s="289"/>
      <c r="AF2" s="289"/>
      <c r="AG2" s="289"/>
      <c r="AH2" s="289"/>
      <c r="AI2" s="289"/>
      <c r="AJ2" s="289"/>
      <c r="AK2" s="289"/>
      <c r="AL2" s="289"/>
      <c r="AM2" s="289"/>
      <c r="AN2" s="289"/>
      <c r="AO2" s="289"/>
      <c r="AP2" s="289"/>
      <c r="AQ2" s="289"/>
      <c r="AS2" s="39"/>
      <c r="AT2" s="39"/>
      <c r="AU2" s="39"/>
      <c r="AV2" s="39"/>
      <c r="AW2" s="39"/>
      <c r="AX2" s="39"/>
      <c r="AY2" s="39"/>
      <c r="AZ2" s="39"/>
      <c r="BA2" s="39"/>
      <c r="BB2" s="290" t="s">
        <v>64</v>
      </c>
      <c r="BC2" s="290"/>
      <c r="BD2" s="290"/>
      <c r="BE2" s="290" t="s">
        <v>65</v>
      </c>
      <c r="BF2" s="290"/>
      <c r="BG2" s="290"/>
      <c r="BH2" s="290"/>
      <c r="BI2" s="290"/>
      <c r="BJ2" s="290"/>
      <c r="BK2" s="290"/>
      <c r="BL2" s="290"/>
    </row>
    <row r="3" spans="1:64" ht="13" customHeight="1">
      <c r="W3" s="289"/>
      <c r="X3" s="289"/>
      <c r="Y3" s="289"/>
      <c r="Z3" s="289"/>
      <c r="AA3" s="289"/>
      <c r="AB3" s="289"/>
      <c r="AC3" s="289"/>
      <c r="AD3" s="289"/>
      <c r="AE3" s="289"/>
      <c r="AF3" s="289"/>
      <c r="AG3" s="289"/>
      <c r="AH3" s="289"/>
      <c r="AI3" s="289"/>
      <c r="AJ3" s="289"/>
      <c r="AK3" s="289"/>
      <c r="AL3" s="289"/>
      <c r="AM3" s="289"/>
      <c r="AN3" s="289"/>
      <c r="AO3" s="289"/>
      <c r="AP3" s="289"/>
      <c r="AQ3" s="289"/>
      <c r="AS3" s="39"/>
      <c r="AT3" s="39"/>
      <c r="AU3" s="39"/>
      <c r="AV3" s="39"/>
      <c r="AW3" s="39"/>
      <c r="AX3" s="39"/>
      <c r="AY3" s="39"/>
      <c r="AZ3" s="39"/>
      <c r="BA3" s="39"/>
      <c r="BB3" s="274" t="s">
        <v>19</v>
      </c>
      <c r="BC3" s="274"/>
      <c r="BD3" s="274"/>
      <c r="BE3" s="275"/>
      <c r="BF3" s="275"/>
      <c r="BG3" s="275"/>
      <c r="BH3" s="275"/>
      <c r="BI3" s="275"/>
      <c r="BJ3" s="275"/>
      <c r="BK3" s="275"/>
      <c r="BL3" s="275"/>
    </row>
    <row r="4" spans="1:64" ht="13" customHeight="1">
      <c r="B4" s="7"/>
      <c r="C4" s="7"/>
      <c r="D4" s="7"/>
      <c r="E4" s="7"/>
      <c r="F4" s="7"/>
      <c r="G4" s="7"/>
      <c r="H4" s="7"/>
      <c r="I4" s="7"/>
      <c r="J4" s="7"/>
      <c r="K4" s="7"/>
      <c r="L4" s="7"/>
      <c r="M4" s="7"/>
      <c r="N4" s="7"/>
      <c r="O4" s="7"/>
      <c r="P4" s="7"/>
      <c r="Q4" s="7"/>
      <c r="R4" s="7"/>
      <c r="S4" s="7"/>
      <c r="T4" s="7"/>
      <c r="U4" s="7"/>
      <c r="V4" s="17"/>
      <c r="AR4" s="17"/>
      <c r="AS4" s="39"/>
      <c r="AT4" s="39"/>
      <c r="AU4" s="39"/>
      <c r="AV4" s="39"/>
      <c r="AW4" s="39"/>
      <c r="AX4" s="39"/>
      <c r="AY4" s="39"/>
      <c r="AZ4" s="39"/>
      <c r="BA4" s="48"/>
      <c r="BB4" s="296" t="s">
        <v>168</v>
      </c>
      <c r="BC4" s="296"/>
      <c r="BD4" s="296"/>
      <c r="BE4" s="297"/>
      <c r="BF4" s="297"/>
      <c r="BG4" s="297"/>
      <c r="BH4" s="297"/>
      <c r="BI4" s="297"/>
      <c r="BJ4" s="297"/>
      <c r="BK4" s="297"/>
      <c r="BL4" s="297"/>
    </row>
    <row r="5" spans="1:64" ht="13" customHeight="1" thickBot="1">
      <c r="A5" s="43" t="s">
        <v>14</v>
      </c>
      <c r="B5" s="44"/>
      <c r="C5" s="44"/>
      <c r="D5" s="44"/>
      <c r="E5" s="44"/>
      <c r="F5" s="44"/>
      <c r="G5" s="44"/>
      <c r="H5" s="44"/>
      <c r="I5" s="44"/>
      <c r="J5" s="44"/>
      <c r="K5" s="44"/>
      <c r="L5" s="44"/>
      <c r="M5" s="44"/>
      <c r="N5" s="44"/>
      <c r="O5" s="44"/>
      <c r="P5" s="44"/>
      <c r="Q5" s="44"/>
      <c r="R5" s="44"/>
      <c r="S5" s="44"/>
      <c r="T5" s="44"/>
      <c r="U5" s="44"/>
      <c r="V5" s="4"/>
      <c r="W5" s="40" t="s">
        <v>3</v>
      </c>
      <c r="X5" s="46"/>
      <c r="Y5" s="46"/>
      <c r="Z5" s="46"/>
      <c r="AA5" s="46"/>
      <c r="AB5" s="46"/>
      <c r="AC5" s="46"/>
      <c r="AD5" s="46"/>
      <c r="AE5" s="46"/>
      <c r="AF5" s="46"/>
      <c r="AG5" s="46"/>
      <c r="AH5" s="46"/>
      <c r="AI5" s="46"/>
      <c r="AJ5" s="46"/>
      <c r="AK5" s="46"/>
      <c r="AL5" s="46"/>
      <c r="AM5" s="46"/>
      <c r="AN5" s="46"/>
      <c r="AO5" s="46"/>
      <c r="AP5" s="46"/>
      <c r="AQ5" s="46"/>
      <c r="AR5" s="4"/>
      <c r="AS5" s="39" t="s">
        <v>13</v>
      </c>
      <c r="AT5" s="46"/>
      <c r="AU5" s="46"/>
      <c r="AV5" s="46"/>
      <c r="AW5" s="46"/>
      <c r="AX5" s="46"/>
      <c r="AY5" s="46"/>
      <c r="AZ5" s="46"/>
      <c r="BA5" s="39"/>
      <c r="BB5" s="39"/>
      <c r="BC5" s="39"/>
      <c r="BD5" s="39"/>
      <c r="BE5" s="39"/>
      <c r="BF5" s="39"/>
      <c r="BG5" s="39"/>
      <c r="BH5" s="39"/>
      <c r="BI5" s="39"/>
      <c r="BJ5" s="39"/>
      <c r="BK5" s="39"/>
      <c r="BL5" s="39"/>
    </row>
    <row r="6" spans="1:64" ht="13" customHeight="1">
      <c r="A6" s="148" t="str">
        <f>ここに求人情報を入力してください!C2</f>
        <v>事業所名</v>
      </c>
      <c r="B6" s="121"/>
      <c r="C6" s="121"/>
      <c r="D6" s="121"/>
      <c r="E6" s="121"/>
      <c r="F6" s="121"/>
      <c r="G6" s="121"/>
      <c r="H6" s="121"/>
      <c r="I6" s="121"/>
      <c r="J6" s="121"/>
      <c r="K6" s="121"/>
      <c r="L6" s="121"/>
      <c r="M6" s="121"/>
      <c r="N6" s="121"/>
      <c r="O6" s="121"/>
      <c r="P6" s="121"/>
      <c r="Q6" s="121"/>
      <c r="R6" s="121"/>
      <c r="S6" s="121"/>
      <c r="T6" s="121"/>
      <c r="U6" s="122"/>
      <c r="W6" s="170" t="str">
        <f>ここに求人情報を入力してください!B26</f>
        <v>賃金</v>
      </c>
      <c r="X6" s="171"/>
      <c r="Y6" s="171"/>
      <c r="Z6" s="171"/>
      <c r="AA6" s="171"/>
      <c r="AB6" s="171"/>
      <c r="AC6" s="171"/>
      <c r="AD6" s="172" t="str">
        <f>IF(ここに求人情報を入力してください!D27&lt;ここに求人情報を入力してください!G10,"最低賃金を下回っています！","")</f>
        <v/>
      </c>
      <c r="AE6" s="172"/>
      <c r="AF6" s="172"/>
      <c r="AG6" s="172"/>
      <c r="AH6" s="172"/>
      <c r="AI6" s="172"/>
      <c r="AJ6" s="172"/>
      <c r="AK6" s="172"/>
      <c r="AL6" s="172"/>
      <c r="AM6" s="172"/>
      <c r="AN6" s="172"/>
      <c r="AO6" s="172"/>
      <c r="AP6" s="172"/>
      <c r="AQ6" s="173"/>
      <c r="AR6" s="4"/>
      <c r="AS6" s="148" t="str">
        <f>ここに求人情報を入力してください!C71</f>
        <v>会社名</v>
      </c>
      <c r="AT6" s="121"/>
      <c r="AU6" s="121"/>
      <c r="AV6" s="121"/>
      <c r="AW6" s="121"/>
      <c r="AX6" s="121"/>
      <c r="AY6" s="121"/>
      <c r="AZ6" s="121"/>
      <c r="BA6" s="121"/>
      <c r="BB6" s="121"/>
      <c r="BC6" s="121"/>
      <c r="BD6" s="121"/>
      <c r="BE6" s="121"/>
      <c r="BF6" s="121"/>
      <c r="BG6" s="121"/>
      <c r="BH6" s="121"/>
      <c r="BI6" s="121"/>
      <c r="BJ6" s="121"/>
      <c r="BK6" s="121"/>
      <c r="BL6" s="122"/>
    </row>
    <row r="7" spans="1:64" ht="13" customHeight="1">
      <c r="A7" s="92" t="str">
        <f>IF(ここに求人情報を入力してください!D2="","",ここに求人情報を入力してください!D2)</f>
        <v/>
      </c>
      <c r="B7" s="84"/>
      <c r="C7" s="84"/>
      <c r="D7" s="84"/>
      <c r="E7" s="84"/>
      <c r="F7" s="84"/>
      <c r="G7" s="84"/>
      <c r="H7" s="84"/>
      <c r="I7" s="84"/>
      <c r="J7" s="84"/>
      <c r="K7" s="84"/>
      <c r="L7" s="84"/>
      <c r="M7" s="84"/>
      <c r="N7" s="84"/>
      <c r="O7" s="84"/>
      <c r="P7" s="84"/>
      <c r="Q7" s="84"/>
      <c r="R7" s="84"/>
      <c r="S7" s="84"/>
      <c r="T7" s="84"/>
      <c r="U7" s="85"/>
      <c r="W7" s="181">
        <f>ここに求人情報を入力してください!D26</f>
        <v>0</v>
      </c>
      <c r="X7" s="182"/>
      <c r="Y7" s="182"/>
      <c r="Z7" s="182"/>
      <c r="AA7" s="183" t="str">
        <f>IF(ここに求人情報を入力してください!D27="","",ここに求人情報を入力してください!D27)</f>
        <v/>
      </c>
      <c r="AB7" s="183"/>
      <c r="AC7" s="183"/>
      <c r="AD7" s="183"/>
      <c r="AE7" s="183"/>
      <c r="AF7" s="183"/>
      <c r="AG7" s="183"/>
      <c r="AH7" s="109"/>
      <c r="AI7" s="57" t="s">
        <v>69</v>
      </c>
      <c r="AJ7" s="184" t="str">
        <f>IF(ここに求人情報を入力してください!D28="","",ここに求人情報を入力してください!D28)</f>
        <v/>
      </c>
      <c r="AK7" s="185"/>
      <c r="AL7" s="185"/>
      <c r="AM7" s="185"/>
      <c r="AN7" s="185"/>
      <c r="AO7" s="185"/>
      <c r="AP7" s="185"/>
      <c r="AQ7" s="186"/>
      <c r="AR7" s="4"/>
      <c r="AS7" s="112" t="str">
        <f>IF(ここに求人情報を入力してください!D71="","",ここに求人情報を入力してください!D71)</f>
        <v/>
      </c>
      <c r="AT7" s="113"/>
      <c r="AU7" s="113"/>
      <c r="AV7" s="113"/>
      <c r="AW7" s="113"/>
      <c r="AX7" s="113"/>
      <c r="AY7" s="113"/>
      <c r="AZ7" s="113"/>
      <c r="BA7" s="113"/>
      <c r="BB7" s="113"/>
      <c r="BC7" s="113"/>
      <c r="BD7" s="113"/>
      <c r="BE7" s="113"/>
      <c r="BF7" s="113"/>
      <c r="BG7" s="113"/>
      <c r="BH7" s="113"/>
      <c r="BI7" s="113"/>
      <c r="BJ7" s="113"/>
      <c r="BK7" s="113"/>
      <c r="BL7" s="114"/>
    </row>
    <row r="8" spans="1:64" ht="13" customHeight="1">
      <c r="A8" s="89" t="str">
        <f>ここに求人情報を入力してください!C3</f>
        <v>就業場所</v>
      </c>
      <c r="B8" s="90"/>
      <c r="C8" s="90"/>
      <c r="D8" s="90"/>
      <c r="E8" s="90"/>
      <c r="F8" s="90"/>
      <c r="G8" s="90"/>
      <c r="H8" s="90"/>
      <c r="I8" s="90"/>
      <c r="J8" s="90"/>
      <c r="K8" s="90"/>
      <c r="L8" s="90"/>
      <c r="M8" s="90"/>
      <c r="N8" s="90"/>
      <c r="O8" s="90"/>
      <c r="P8" s="90"/>
      <c r="Q8" s="90"/>
      <c r="R8" s="90"/>
      <c r="S8" s="90"/>
      <c r="T8" s="90"/>
      <c r="U8" s="91"/>
      <c r="W8" s="178" t="str">
        <f>ここに求人情報を入力してください!C29</f>
        <v>賃金締切日</v>
      </c>
      <c r="X8" s="179"/>
      <c r="Y8" s="179"/>
      <c r="Z8" s="179"/>
      <c r="AA8" s="179"/>
      <c r="AB8" s="179"/>
      <c r="AC8" s="179"/>
      <c r="AD8" s="179"/>
      <c r="AE8" s="179"/>
      <c r="AF8" s="179"/>
      <c r="AG8" s="179"/>
      <c r="AH8" s="179" t="s">
        <v>70</v>
      </c>
      <c r="AI8" s="179"/>
      <c r="AJ8" s="179"/>
      <c r="AK8" s="179"/>
      <c r="AL8" s="179"/>
      <c r="AM8" s="179"/>
      <c r="AN8" s="179"/>
      <c r="AO8" s="179"/>
      <c r="AP8" s="179"/>
      <c r="AQ8" s="180"/>
      <c r="AR8" s="4"/>
      <c r="AS8" s="89" t="str">
        <f>ここに求人情報を入力してください!C72</f>
        <v>会社所在地</v>
      </c>
      <c r="AT8" s="90"/>
      <c r="AU8" s="90"/>
      <c r="AV8" s="90"/>
      <c r="AW8" s="90"/>
      <c r="AX8" s="90"/>
      <c r="AY8" s="90"/>
      <c r="AZ8" s="90"/>
      <c r="BA8" s="90"/>
      <c r="BB8" s="90"/>
      <c r="BC8" s="90"/>
      <c r="BD8" s="90"/>
      <c r="BE8" s="90"/>
      <c r="BF8" s="90"/>
      <c r="BG8" s="90"/>
      <c r="BH8" s="90"/>
      <c r="BI8" s="90"/>
      <c r="BJ8" s="90"/>
      <c r="BK8" s="90"/>
      <c r="BL8" s="91"/>
    </row>
    <row r="9" spans="1:64" ht="13" customHeight="1">
      <c r="A9" s="93" t="str">
        <f>IF(ここに求人情報を入力してください!D3="","",ここに求人情報を入力してください!D3)</f>
        <v/>
      </c>
      <c r="B9" s="281"/>
      <c r="C9" s="281"/>
      <c r="D9" s="281"/>
      <c r="E9" s="281"/>
      <c r="F9" s="281"/>
      <c r="G9" s="281"/>
      <c r="H9" s="281"/>
      <c r="I9" s="281"/>
      <c r="J9" s="281"/>
      <c r="K9" s="281"/>
      <c r="L9" s="281"/>
      <c r="M9" s="281"/>
      <c r="N9" s="281"/>
      <c r="O9" s="281"/>
      <c r="P9" s="281"/>
      <c r="Q9" s="281"/>
      <c r="R9" s="281"/>
      <c r="S9" s="281"/>
      <c r="T9" s="281"/>
      <c r="U9" s="282"/>
      <c r="W9" s="187" t="str">
        <f>IF(ここに求人情報を入力してください!D29="","",ここに求人情報を入力してください!D29)</f>
        <v/>
      </c>
      <c r="X9" s="188"/>
      <c r="Y9" s="188"/>
      <c r="Z9" s="188"/>
      <c r="AA9" s="188"/>
      <c r="AB9" s="188"/>
      <c r="AC9" s="188"/>
      <c r="AD9" s="188"/>
      <c r="AE9" s="188"/>
      <c r="AF9" s="188"/>
      <c r="AG9" s="188"/>
      <c r="AH9" s="188" t="str">
        <f>IF(ここに求人情報を入力してください!D30="","",ここに求人情報を入力してください!D30)</f>
        <v/>
      </c>
      <c r="AI9" s="188"/>
      <c r="AJ9" s="188"/>
      <c r="AK9" s="188"/>
      <c r="AL9" s="188"/>
      <c r="AM9" s="188"/>
      <c r="AN9" s="188"/>
      <c r="AO9" s="188"/>
      <c r="AP9" s="188"/>
      <c r="AQ9" s="189"/>
      <c r="AR9" s="4"/>
      <c r="AS9" s="140" t="str">
        <f>IF(ここに求人情報を入力してください!D72="","",ここに求人情報を入力してください!D72)</f>
        <v/>
      </c>
      <c r="AT9" s="141"/>
      <c r="AU9" s="141"/>
      <c r="AV9" s="141"/>
      <c r="AW9" s="141"/>
      <c r="AX9" s="141"/>
      <c r="AY9" s="141"/>
      <c r="AZ9" s="141"/>
      <c r="BA9" s="141"/>
      <c r="BB9" s="141"/>
      <c r="BC9" s="141"/>
      <c r="BD9" s="141"/>
      <c r="BE9" s="141"/>
      <c r="BF9" s="141"/>
      <c r="BG9" s="141"/>
      <c r="BH9" s="141"/>
      <c r="BI9" s="141"/>
      <c r="BJ9" s="141"/>
      <c r="BK9" s="141"/>
      <c r="BL9" s="142"/>
    </row>
    <row r="10" spans="1:64" ht="13" customHeight="1">
      <c r="A10" s="283"/>
      <c r="B10" s="284"/>
      <c r="C10" s="284"/>
      <c r="D10" s="284"/>
      <c r="E10" s="284"/>
      <c r="F10" s="284"/>
      <c r="G10" s="284"/>
      <c r="H10" s="284"/>
      <c r="I10" s="284"/>
      <c r="J10" s="284"/>
      <c r="K10" s="284"/>
      <c r="L10" s="284"/>
      <c r="M10" s="284"/>
      <c r="N10" s="284"/>
      <c r="O10" s="284"/>
      <c r="P10" s="284"/>
      <c r="Q10" s="284"/>
      <c r="R10" s="284"/>
      <c r="S10" s="284"/>
      <c r="T10" s="284"/>
      <c r="U10" s="285"/>
      <c r="W10" s="178" t="str">
        <f>ここに求人情報を入力してください!C31</f>
        <v>昇給（ありの場合、前年度実績）</v>
      </c>
      <c r="X10" s="179"/>
      <c r="Y10" s="179"/>
      <c r="Z10" s="179"/>
      <c r="AA10" s="179"/>
      <c r="AB10" s="179"/>
      <c r="AC10" s="179"/>
      <c r="AD10" s="179"/>
      <c r="AE10" s="179"/>
      <c r="AF10" s="179"/>
      <c r="AG10" s="179"/>
      <c r="AH10" s="179" t="str">
        <f>ここに求人情報を入力してください!C32</f>
        <v>賞与</v>
      </c>
      <c r="AI10" s="179"/>
      <c r="AJ10" s="179"/>
      <c r="AK10" s="179"/>
      <c r="AL10" s="179"/>
      <c r="AM10" s="179"/>
      <c r="AN10" s="179"/>
      <c r="AO10" s="179"/>
      <c r="AP10" s="179"/>
      <c r="AQ10" s="180"/>
      <c r="AR10" s="4"/>
      <c r="AS10" s="140"/>
      <c r="AT10" s="141"/>
      <c r="AU10" s="141"/>
      <c r="AV10" s="141"/>
      <c r="AW10" s="141"/>
      <c r="AX10" s="141"/>
      <c r="AY10" s="141"/>
      <c r="AZ10" s="141"/>
      <c r="BA10" s="141"/>
      <c r="BB10" s="141"/>
      <c r="BC10" s="141"/>
      <c r="BD10" s="141"/>
      <c r="BE10" s="141"/>
      <c r="BF10" s="141"/>
      <c r="BG10" s="141"/>
      <c r="BH10" s="141"/>
      <c r="BI10" s="141"/>
      <c r="BJ10" s="141"/>
      <c r="BK10" s="141"/>
      <c r="BL10" s="142"/>
    </row>
    <row r="11" spans="1:64" ht="13" customHeight="1">
      <c r="A11" s="89" t="str">
        <f>ここに求人情報を入力してください!C5</f>
        <v>最寄駅から就業場所までの交通手段</v>
      </c>
      <c r="B11" s="90"/>
      <c r="C11" s="90"/>
      <c r="D11" s="90"/>
      <c r="E11" s="90"/>
      <c r="F11" s="90"/>
      <c r="G11" s="90"/>
      <c r="H11" s="90"/>
      <c r="I11" s="90"/>
      <c r="J11" s="90"/>
      <c r="K11" s="90"/>
      <c r="L11" s="90"/>
      <c r="M11" s="90"/>
      <c r="N11" s="90"/>
      <c r="O11" s="90"/>
      <c r="P11" s="90"/>
      <c r="Q11" s="90"/>
      <c r="R11" s="90"/>
      <c r="S11" s="90"/>
      <c r="T11" s="90"/>
      <c r="U11" s="91"/>
      <c r="W11" s="291" t="str">
        <f>IF(ここに求人情報を入力してください!D31="","",ここに求人情報を入力してください!D31)</f>
        <v/>
      </c>
      <c r="X11" s="292"/>
      <c r="Y11" s="292"/>
      <c r="Z11" s="292"/>
      <c r="AA11" s="292"/>
      <c r="AB11" s="292"/>
      <c r="AC11" s="292"/>
      <c r="AD11" s="292"/>
      <c r="AE11" s="292"/>
      <c r="AF11" s="292"/>
      <c r="AG11" s="292"/>
      <c r="AH11" s="188" t="str">
        <f>IF(ここに求人情報を入力してください!D32="","",ここに求人情報を入力してください!D32)</f>
        <v/>
      </c>
      <c r="AI11" s="188"/>
      <c r="AJ11" s="188"/>
      <c r="AK11" s="188"/>
      <c r="AL11" s="188"/>
      <c r="AM11" s="188"/>
      <c r="AN11" s="188"/>
      <c r="AO11" s="188"/>
      <c r="AP11" s="188"/>
      <c r="AQ11" s="189"/>
      <c r="AR11" s="4"/>
      <c r="AS11" s="89" t="str">
        <f>ここに求人情報を入力してください!C73</f>
        <v>創業年</v>
      </c>
      <c r="AT11" s="90"/>
      <c r="AU11" s="90"/>
      <c r="AV11" s="90"/>
      <c r="AW11" s="90"/>
      <c r="AX11" s="90"/>
      <c r="AY11" s="90"/>
      <c r="AZ11" s="90"/>
      <c r="BA11" s="90"/>
      <c r="BB11" s="90"/>
      <c r="BC11" s="90"/>
      <c r="BD11" s="90"/>
      <c r="BE11" s="90"/>
      <c r="BF11" s="90"/>
      <c r="BG11" s="90"/>
      <c r="BH11" s="90"/>
      <c r="BI11" s="90"/>
      <c r="BJ11" s="90"/>
      <c r="BK11" s="90"/>
      <c r="BL11" s="91"/>
    </row>
    <row r="12" spans="1:64" ht="13" customHeight="1">
      <c r="A12" s="174" t="str">
        <f>IF(ここに求人情報を入力してください!D4="","",ここに求人情報を入力してください!D4)</f>
        <v/>
      </c>
      <c r="B12" s="175"/>
      <c r="C12" s="175"/>
      <c r="D12" s="175"/>
      <c r="E12" s="175"/>
      <c r="F12" s="175" t="s">
        <v>56</v>
      </c>
      <c r="G12" s="175"/>
      <c r="H12" s="175" t="str">
        <f>IF(ここに求人情報を入力してください!D5="","",ここに求人情報を入力してください!D5)</f>
        <v/>
      </c>
      <c r="I12" s="175"/>
      <c r="J12" s="175"/>
      <c r="K12" s="175"/>
      <c r="L12" s="175"/>
      <c r="M12" s="175"/>
      <c r="N12" s="175"/>
      <c r="O12" s="276" t="str">
        <f>IF(ここに求人情報を入力してください!D6="","",ここに求人情報を入力してください!D6)</f>
        <v/>
      </c>
      <c r="P12" s="276"/>
      <c r="Q12" s="276"/>
      <c r="R12" s="276"/>
      <c r="S12" s="276"/>
      <c r="T12" s="276"/>
      <c r="U12" s="277"/>
      <c r="W12" s="71" t="str">
        <f>ここに求人情報を入力してください!C33</f>
        <v>通勤手当</v>
      </c>
      <c r="X12" s="72"/>
      <c r="Y12" s="72"/>
      <c r="Z12" s="72"/>
      <c r="AA12" s="72"/>
      <c r="AB12" s="72"/>
      <c r="AC12" s="72"/>
      <c r="AD12" s="72"/>
      <c r="AE12" s="177"/>
      <c r="AF12" s="73" t="str">
        <f>ここに求人情報を入力してください!C35</f>
        <v>その他手当等</v>
      </c>
      <c r="AG12" s="72"/>
      <c r="AH12" s="72"/>
      <c r="AI12" s="72"/>
      <c r="AJ12" s="72"/>
      <c r="AK12" s="72"/>
      <c r="AL12" s="72"/>
      <c r="AM12" s="72"/>
      <c r="AN12" s="72"/>
      <c r="AO12" s="72"/>
      <c r="AP12" s="72"/>
      <c r="AQ12" s="74"/>
      <c r="AR12" s="4"/>
      <c r="AS12" s="278" t="str">
        <f>IF(ここに求人情報を入力してください!D73="","",ここに求人情報を入力してください!D73)</f>
        <v/>
      </c>
      <c r="AT12" s="279"/>
      <c r="AU12" s="279"/>
      <c r="AV12" s="279"/>
      <c r="AW12" s="279"/>
      <c r="AX12" s="279"/>
      <c r="AY12" s="279"/>
      <c r="AZ12" s="279"/>
      <c r="BA12" s="279"/>
      <c r="BB12" s="279"/>
      <c r="BC12" s="279"/>
      <c r="BD12" s="279"/>
      <c r="BE12" s="279"/>
      <c r="BF12" s="279"/>
      <c r="BG12" s="279"/>
      <c r="BH12" s="279"/>
      <c r="BI12" s="279"/>
      <c r="BJ12" s="279"/>
      <c r="BK12" s="279"/>
      <c r="BL12" s="280"/>
    </row>
    <row r="13" spans="1:64" ht="13" customHeight="1">
      <c r="A13" s="53" t="str">
        <f>ここに求人情報を入力してください!C7</f>
        <v>事業所の従業員数</v>
      </c>
      <c r="B13" s="54"/>
      <c r="C13" s="54"/>
      <c r="D13" s="54"/>
      <c r="E13" s="54"/>
      <c r="F13" s="54"/>
      <c r="G13" s="54"/>
      <c r="H13" s="54"/>
      <c r="I13" s="54"/>
      <c r="J13" s="54"/>
      <c r="K13" s="54"/>
      <c r="L13" s="54"/>
      <c r="M13" s="54"/>
      <c r="N13" s="54"/>
      <c r="O13" s="54"/>
      <c r="P13" s="54"/>
      <c r="Q13" s="54"/>
      <c r="R13" s="54"/>
      <c r="S13" s="54"/>
      <c r="T13" s="54"/>
      <c r="U13" s="55"/>
      <c r="W13" s="174" t="str">
        <f>IF(ここに求人情報を入力してください!D33="","",ここに求人情報を入力してください!D33)</f>
        <v/>
      </c>
      <c r="X13" s="175"/>
      <c r="Y13" s="176" t="str">
        <f>IF(ここに求人情報を入力してください!D34="","",ここに求人情報を入力してください!D34)</f>
        <v/>
      </c>
      <c r="Z13" s="176"/>
      <c r="AA13" s="176"/>
      <c r="AB13" s="176"/>
      <c r="AC13" s="176"/>
      <c r="AD13" s="176"/>
      <c r="AE13" s="176"/>
      <c r="AF13" s="115" t="str">
        <f>IF(ここに求人情報を入力してください!D35="","",ここに求人情報を入力してください!D35)</f>
        <v/>
      </c>
      <c r="AG13" s="116"/>
      <c r="AH13" s="116"/>
      <c r="AI13" s="116"/>
      <c r="AJ13" s="116"/>
      <c r="AK13" s="116"/>
      <c r="AL13" s="116"/>
      <c r="AM13" s="116"/>
      <c r="AN13" s="116"/>
      <c r="AO13" s="116"/>
      <c r="AP13" s="116"/>
      <c r="AQ13" s="117"/>
      <c r="AR13" s="4"/>
      <c r="AS13" s="89" t="str">
        <f>ここに求人情報を入力してください!C74</f>
        <v>事業内容</v>
      </c>
      <c r="AT13" s="90"/>
      <c r="AU13" s="90"/>
      <c r="AV13" s="90"/>
      <c r="AW13" s="90"/>
      <c r="AX13" s="90"/>
      <c r="AY13" s="90"/>
      <c r="AZ13" s="90"/>
      <c r="BA13" s="90"/>
      <c r="BB13" s="90"/>
      <c r="BC13" s="90"/>
      <c r="BD13" s="90"/>
      <c r="BE13" s="90"/>
      <c r="BF13" s="90"/>
      <c r="BG13" s="90"/>
      <c r="BH13" s="90"/>
      <c r="BI13" s="90"/>
      <c r="BJ13" s="90"/>
      <c r="BK13" s="90"/>
      <c r="BL13" s="91"/>
    </row>
    <row r="14" spans="1:64" ht="13" customHeight="1" thickBot="1">
      <c r="A14" s="286" t="str">
        <f>IF(ここに求人情報を入力してください!D7="","",ここに求人情報を入力してください!D7)</f>
        <v/>
      </c>
      <c r="B14" s="287"/>
      <c r="C14" s="287"/>
      <c r="D14" s="287"/>
      <c r="E14" s="287"/>
      <c r="F14" s="287"/>
      <c r="G14" s="287"/>
      <c r="H14" s="287"/>
      <c r="I14" s="287"/>
      <c r="J14" s="287"/>
      <c r="K14" s="287"/>
      <c r="L14" s="287"/>
      <c r="M14" s="287"/>
      <c r="N14" s="287"/>
      <c r="O14" s="287"/>
      <c r="P14" s="287"/>
      <c r="Q14" s="287"/>
      <c r="R14" s="287"/>
      <c r="S14" s="287"/>
      <c r="T14" s="287"/>
      <c r="U14" s="288"/>
      <c r="W14" s="80" t="str">
        <f>ここに求人情報を入力してください!B36</f>
        <v>就業時間</v>
      </c>
      <c r="X14" s="81"/>
      <c r="Y14" s="81"/>
      <c r="Z14" s="81"/>
      <c r="AA14" s="47" t="str">
        <f>IF(ここに求人情報を入力してください!D39="","",ここに求人情報を入力してください!D39)</f>
        <v/>
      </c>
      <c r="AB14" s="58"/>
      <c r="AC14" s="58"/>
      <c r="AD14" s="58"/>
      <c r="AE14" s="58"/>
      <c r="AF14" s="58"/>
      <c r="AG14" s="58"/>
      <c r="AH14" s="58"/>
      <c r="AI14" s="81" t="s">
        <v>97</v>
      </c>
      <c r="AJ14" s="81"/>
      <c r="AK14" s="81"/>
      <c r="AL14" s="81"/>
      <c r="AM14" s="81"/>
      <c r="AN14" s="81"/>
      <c r="AO14" s="81"/>
      <c r="AP14" s="81"/>
      <c r="AQ14" s="82"/>
      <c r="AR14" s="4"/>
      <c r="AS14" s="140" t="str">
        <f>IF(ここに求人情報を入力してください!D74="","",ここに求人情報を入力してください!D74)</f>
        <v/>
      </c>
      <c r="AT14" s="141"/>
      <c r="AU14" s="141"/>
      <c r="AV14" s="141"/>
      <c r="AW14" s="141"/>
      <c r="AX14" s="141"/>
      <c r="AY14" s="141"/>
      <c r="AZ14" s="141"/>
      <c r="BA14" s="141"/>
      <c r="BB14" s="141"/>
      <c r="BC14" s="141"/>
      <c r="BD14" s="141"/>
      <c r="BE14" s="141"/>
      <c r="BF14" s="141"/>
      <c r="BG14" s="141"/>
      <c r="BH14" s="141"/>
      <c r="BI14" s="141"/>
      <c r="BJ14" s="141"/>
      <c r="BK14" s="141"/>
      <c r="BL14" s="142"/>
    </row>
    <row r="15" spans="1:64" ht="13" customHeight="1">
      <c r="A15" s="39"/>
      <c r="B15" s="45"/>
      <c r="C15" s="45"/>
      <c r="D15" s="45"/>
      <c r="E15" s="45"/>
      <c r="F15" s="45"/>
      <c r="G15" s="45"/>
      <c r="H15" s="45"/>
      <c r="I15" s="45"/>
      <c r="J15" s="45"/>
      <c r="K15" s="45"/>
      <c r="L15" s="45"/>
      <c r="M15" s="45"/>
      <c r="N15" s="45"/>
      <c r="O15" s="45"/>
      <c r="P15" s="45"/>
      <c r="Q15" s="45"/>
      <c r="R15" s="45"/>
      <c r="S15" s="45"/>
      <c r="T15" s="45"/>
      <c r="U15" s="45"/>
      <c r="W15" s="293" t="str">
        <f>IF(ここに求人情報を入力してください!D36="","",ここに求人情報を入力してください!D36)</f>
        <v/>
      </c>
      <c r="X15" s="294"/>
      <c r="Y15" s="294"/>
      <c r="Z15" s="294"/>
      <c r="AA15" s="294"/>
      <c r="AB15" s="59" t="s">
        <v>96</v>
      </c>
      <c r="AC15" s="294" t="str">
        <f>IF(ここに求人情報を入力してください!D37="","",ここに求人情報を入力してください!D37)</f>
        <v/>
      </c>
      <c r="AD15" s="294"/>
      <c r="AE15" s="294"/>
      <c r="AF15" s="294"/>
      <c r="AG15" s="294"/>
      <c r="AH15" s="294"/>
      <c r="AI15" s="59"/>
      <c r="AJ15" s="295" t="str">
        <f>IF(ここに求人情報を入力してください!D38="","",ここに求人情報を入力してください!D38)</f>
        <v/>
      </c>
      <c r="AK15" s="295"/>
      <c r="AL15" s="295"/>
      <c r="AM15" s="295"/>
      <c r="AN15" s="295"/>
      <c r="AO15" s="295"/>
      <c r="AP15" s="59"/>
      <c r="AQ15" s="60"/>
      <c r="AR15" s="4"/>
      <c r="AS15" s="140"/>
      <c r="AT15" s="141"/>
      <c r="AU15" s="141"/>
      <c r="AV15" s="141"/>
      <c r="AW15" s="141"/>
      <c r="AX15" s="141"/>
      <c r="AY15" s="141"/>
      <c r="AZ15" s="141"/>
      <c r="BA15" s="141"/>
      <c r="BB15" s="141"/>
      <c r="BC15" s="141"/>
      <c r="BD15" s="141"/>
      <c r="BE15" s="141"/>
      <c r="BF15" s="141"/>
      <c r="BG15" s="141"/>
      <c r="BH15" s="141"/>
      <c r="BI15" s="141"/>
      <c r="BJ15" s="141"/>
      <c r="BK15" s="141"/>
      <c r="BL15" s="142"/>
    </row>
    <row r="16" spans="1:64" ht="13" customHeight="1" thickBot="1">
      <c r="A16" s="46" t="s">
        <v>2</v>
      </c>
      <c r="B16" s="46"/>
      <c r="C16" s="46"/>
      <c r="D16" s="46"/>
      <c r="E16" s="46"/>
      <c r="F16" s="46"/>
      <c r="G16" s="46"/>
      <c r="H16" s="46"/>
      <c r="I16" s="46"/>
      <c r="J16" s="46"/>
      <c r="K16" s="46"/>
      <c r="L16" s="46"/>
      <c r="M16" s="46"/>
      <c r="N16" s="46"/>
      <c r="O16" s="46"/>
      <c r="P16" s="46"/>
      <c r="Q16" s="46"/>
      <c r="R16" s="46"/>
      <c r="S16" s="46"/>
      <c r="T16" s="46"/>
      <c r="U16" s="46"/>
      <c r="W16" s="80" t="str">
        <f>ここに求人情報を入力してください!C40</f>
        <v>週所定労働日数</v>
      </c>
      <c r="X16" s="81"/>
      <c r="Y16" s="81"/>
      <c r="Z16" s="81"/>
      <c r="AA16" s="81"/>
      <c r="AB16" s="81"/>
      <c r="AC16" s="81"/>
      <c r="AD16" s="81"/>
      <c r="AE16" s="81"/>
      <c r="AF16" s="81"/>
      <c r="AG16" s="107"/>
      <c r="AH16" s="108" t="str">
        <f>ここに求人情報を入力してください!C42</f>
        <v>休日等</v>
      </c>
      <c r="AI16" s="81"/>
      <c r="AJ16" s="81"/>
      <c r="AK16" s="81"/>
      <c r="AL16" s="81"/>
      <c r="AM16" s="81"/>
      <c r="AN16" s="81"/>
      <c r="AO16" s="81"/>
      <c r="AP16" s="81"/>
      <c r="AQ16" s="82"/>
      <c r="AR16" s="4"/>
      <c r="AS16" s="140"/>
      <c r="AT16" s="141"/>
      <c r="AU16" s="141"/>
      <c r="AV16" s="141"/>
      <c r="AW16" s="141"/>
      <c r="AX16" s="141"/>
      <c r="AY16" s="141"/>
      <c r="AZ16" s="141"/>
      <c r="BA16" s="141"/>
      <c r="BB16" s="141"/>
      <c r="BC16" s="141"/>
      <c r="BD16" s="141"/>
      <c r="BE16" s="141"/>
      <c r="BF16" s="141"/>
      <c r="BG16" s="141"/>
      <c r="BH16" s="141"/>
      <c r="BI16" s="141"/>
      <c r="BJ16" s="141"/>
      <c r="BK16" s="141"/>
      <c r="BL16" s="142"/>
    </row>
    <row r="17" spans="1:64" ht="13" customHeight="1">
      <c r="A17" s="148" t="str">
        <f>ここに求人情報を入力してください!C9</f>
        <v>職種</v>
      </c>
      <c r="B17" s="121"/>
      <c r="C17" s="121"/>
      <c r="D17" s="121"/>
      <c r="E17" s="121"/>
      <c r="F17" s="121"/>
      <c r="G17" s="121"/>
      <c r="H17" s="121"/>
      <c r="I17" s="121"/>
      <c r="J17" s="121"/>
      <c r="K17" s="121"/>
      <c r="L17" s="121"/>
      <c r="M17" s="121"/>
      <c r="N17" s="121"/>
      <c r="O17" s="121"/>
      <c r="P17" s="121"/>
      <c r="Q17" s="121"/>
      <c r="R17" s="121"/>
      <c r="S17" s="121"/>
      <c r="T17" s="121"/>
      <c r="U17" s="122"/>
      <c r="W17" s="127" t="str">
        <f>IF(ここに求人情報を入力してください!D40="","",ここに求人情報を入力してください!D40)</f>
        <v/>
      </c>
      <c r="X17" s="128"/>
      <c r="Y17" s="128"/>
      <c r="Z17" s="128"/>
      <c r="AA17" s="128"/>
      <c r="AB17" s="128"/>
      <c r="AC17" s="128"/>
      <c r="AD17" s="128"/>
      <c r="AE17" s="128"/>
      <c r="AF17" s="128"/>
      <c r="AG17" s="129"/>
      <c r="AH17" s="78" t="str">
        <f>IF(ここに求人情報を入力してください!D42="","",ここに求人情報を入力してください!D42)</f>
        <v/>
      </c>
      <c r="AI17" s="76"/>
      <c r="AJ17" s="76"/>
      <c r="AK17" s="76"/>
      <c r="AL17" s="76"/>
      <c r="AM17" s="76"/>
      <c r="AN17" s="76"/>
      <c r="AO17" s="76"/>
      <c r="AP17" s="76"/>
      <c r="AQ17" s="79"/>
      <c r="AR17" s="4"/>
      <c r="AS17" s="89" t="str">
        <f>ここに求人情報を入力してください!C75</f>
        <v>特徴・社風</v>
      </c>
      <c r="AT17" s="90"/>
      <c r="AU17" s="90"/>
      <c r="AV17" s="90"/>
      <c r="AW17" s="90"/>
      <c r="AX17" s="90"/>
      <c r="AY17" s="90"/>
      <c r="AZ17" s="90"/>
      <c r="BA17" s="90"/>
      <c r="BB17" s="90"/>
      <c r="BC17" s="90"/>
      <c r="BD17" s="90"/>
      <c r="BE17" s="90"/>
      <c r="BF17" s="90"/>
      <c r="BG17" s="90"/>
      <c r="BH17" s="90"/>
      <c r="BI17" s="90"/>
      <c r="BJ17" s="90"/>
      <c r="BK17" s="90"/>
      <c r="BL17" s="91"/>
    </row>
    <row r="18" spans="1:64" ht="13" customHeight="1">
      <c r="A18" s="112" t="str">
        <f>IF(ここに求人情報を入力してください!D9="","",ここに求人情報を入力してください!D9)</f>
        <v/>
      </c>
      <c r="B18" s="113"/>
      <c r="C18" s="113"/>
      <c r="D18" s="113"/>
      <c r="E18" s="113"/>
      <c r="F18" s="113"/>
      <c r="G18" s="113"/>
      <c r="H18" s="113"/>
      <c r="I18" s="113"/>
      <c r="J18" s="113"/>
      <c r="K18" s="113"/>
      <c r="L18" s="113"/>
      <c r="M18" s="113"/>
      <c r="N18" s="113"/>
      <c r="O18" s="113"/>
      <c r="P18" s="113"/>
      <c r="Q18" s="113"/>
      <c r="R18" s="113"/>
      <c r="S18" s="113"/>
      <c r="T18" s="113"/>
      <c r="U18" s="114"/>
      <c r="W18" s="68" t="str">
        <f>ここに求人情報を入力してください!C41</f>
        <v>時間外労働（ある場合、月平均時間）</v>
      </c>
      <c r="X18" s="69"/>
      <c r="Y18" s="69"/>
      <c r="Z18" s="69"/>
      <c r="AA18" s="69"/>
      <c r="AB18" s="69"/>
      <c r="AC18" s="69"/>
      <c r="AD18" s="69"/>
      <c r="AE18" s="69"/>
      <c r="AF18" s="69"/>
      <c r="AG18" s="69"/>
      <c r="AH18" s="69"/>
      <c r="AI18" s="69"/>
      <c r="AJ18" s="69"/>
      <c r="AK18" s="69"/>
      <c r="AL18" s="69"/>
      <c r="AM18" s="69"/>
      <c r="AN18" s="69"/>
      <c r="AO18" s="69"/>
      <c r="AP18" s="69"/>
      <c r="AQ18" s="70"/>
      <c r="AR18" s="4"/>
      <c r="AS18" s="140" t="str">
        <f>IF(ここに求人情報を入力してください!D75="","",ここに求人情報を入力してください!D75)</f>
        <v/>
      </c>
      <c r="AT18" s="141"/>
      <c r="AU18" s="141"/>
      <c r="AV18" s="141"/>
      <c r="AW18" s="141"/>
      <c r="AX18" s="141"/>
      <c r="AY18" s="141"/>
      <c r="AZ18" s="141"/>
      <c r="BA18" s="141"/>
      <c r="BB18" s="141"/>
      <c r="BC18" s="141"/>
      <c r="BD18" s="141"/>
      <c r="BE18" s="141"/>
      <c r="BF18" s="141"/>
      <c r="BG18" s="141"/>
      <c r="BH18" s="141"/>
      <c r="BI18" s="141"/>
      <c r="BJ18" s="141"/>
      <c r="BK18" s="141"/>
      <c r="BL18" s="142"/>
    </row>
    <row r="19" spans="1:64" ht="13" customHeight="1">
      <c r="A19" s="89" t="str">
        <f>ここに求人情報を入力してください!C11</f>
        <v>仕事の内容</v>
      </c>
      <c r="B19" s="90"/>
      <c r="C19" s="90"/>
      <c r="D19" s="90"/>
      <c r="E19" s="90"/>
      <c r="F19" s="90"/>
      <c r="G19" s="90"/>
      <c r="H19" s="90"/>
      <c r="I19" s="90"/>
      <c r="J19" s="90"/>
      <c r="K19" s="90"/>
      <c r="L19" s="90"/>
      <c r="M19" s="90"/>
      <c r="N19" s="90"/>
      <c r="O19" s="90"/>
      <c r="P19" s="90"/>
      <c r="Q19" s="90"/>
      <c r="R19" s="90"/>
      <c r="S19" s="90"/>
      <c r="T19" s="90"/>
      <c r="U19" s="91"/>
      <c r="W19" s="162" t="str">
        <f>IF(ここに求人情報を入力してください!D41="","",ここに求人情報を入力してください!D41)</f>
        <v/>
      </c>
      <c r="X19" s="163"/>
      <c r="Y19" s="163"/>
      <c r="Z19" s="163"/>
      <c r="AA19" s="163"/>
      <c r="AB19" s="163"/>
      <c r="AC19" s="163"/>
      <c r="AD19" s="163"/>
      <c r="AE19" s="163"/>
      <c r="AF19" s="163"/>
      <c r="AG19" s="163"/>
      <c r="AH19" s="163"/>
      <c r="AI19" s="163"/>
      <c r="AJ19" s="163"/>
      <c r="AK19" s="163"/>
      <c r="AL19" s="163"/>
      <c r="AM19" s="163"/>
      <c r="AN19" s="163"/>
      <c r="AO19" s="163"/>
      <c r="AP19" s="163"/>
      <c r="AQ19" s="164"/>
      <c r="AR19" s="4"/>
      <c r="AS19" s="140"/>
      <c r="AT19" s="141"/>
      <c r="AU19" s="141"/>
      <c r="AV19" s="141"/>
      <c r="AW19" s="141"/>
      <c r="AX19" s="141"/>
      <c r="AY19" s="141"/>
      <c r="AZ19" s="141"/>
      <c r="BA19" s="141"/>
      <c r="BB19" s="141"/>
      <c r="BC19" s="141"/>
      <c r="BD19" s="141"/>
      <c r="BE19" s="141"/>
      <c r="BF19" s="141"/>
      <c r="BG19" s="141"/>
      <c r="BH19" s="141"/>
      <c r="BI19" s="141"/>
      <c r="BJ19" s="141"/>
      <c r="BK19" s="141"/>
      <c r="BL19" s="142"/>
    </row>
    <row r="20" spans="1:64" ht="13" customHeight="1">
      <c r="A20" s="140" t="str">
        <f>IF(ここに求人情報を入力してください!D11="","",ここに求人情報を入力してください!D11)</f>
        <v/>
      </c>
      <c r="B20" s="141"/>
      <c r="C20" s="141"/>
      <c r="D20" s="141"/>
      <c r="E20" s="141"/>
      <c r="F20" s="141"/>
      <c r="G20" s="141"/>
      <c r="H20" s="141"/>
      <c r="I20" s="141"/>
      <c r="J20" s="141"/>
      <c r="K20" s="141"/>
      <c r="L20" s="141"/>
      <c r="M20" s="141"/>
      <c r="N20" s="141"/>
      <c r="O20" s="141"/>
      <c r="P20" s="141"/>
      <c r="Q20" s="141"/>
      <c r="R20" s="141"/>
      <c r="S20" s="141"/>
      <c r="T20" s="141"/>
      <c r="U20" s="142"/>
      <c r="W20" s="68" t="str">
        <f>ここに求人情報を入力してください!C43</f>
        <v>時間外労働の有無に関わらず支払われる固定残業代</v>
      </c>
      <c r="X20" s="69"/>
      <c r="Y20" s="69"/>
      <c r="Z20" s="69"/>
      <c r="AA20" s="69"/>
      <c r="AB20" s="69"/>
      <c r="AC20" s="69"/>
      <c r="AD20" s="69"/>
      <c r="AE20" s="69"/>
      <c r="AF20" s="69"/>
      <c r="AG20" s="69"/>
      <c r="AH20" s="69"/>
      <c r="AI20" s="69"/>
      <c r="AJ20" s="69"/>
      <c r="AK20" s="69"/>
      <c r="AL20" s="69"/>
      <c r="AM20" s="69"/>
      <c r="AN20" s="69"/>
      <c r="AO20" s="69"/>
      <c r="AP20" s="69"/>
      <c r="AQ20" s="70"/>
      <c r="AR20" s="4"/>
      <c r="AS20" s="140"/>
      <c r="AT20" s="141"/>
      <c r="AU20" s="141"/>
      <c r="AV20" s="141"/>
      <c r="AW20" s="141"/>
      <c r="AX20" s="141"/>
      <c r="AY20" s="141"/>
      <c r="AZ20" s="141"/>
      <c r="BA20" s="141"/>
      <c r="BB20" s="141"/>
      <c r="BC20" s="141"/>
      <c r="BD20" s="141"/>
      <c r="BE20" s="141"/>
      <c r="BF20" s="141"/>
      <c r="BG20" s="141"/>
      <c r="BH20" s="141"/>
      <c r="BI20" s="141"/>
      <c r="BJ20" s="141"/>
      <c r="BK20" s="141"/>
      <c r="BL20" s="142"/>
    </row>
    <row r="21" spans="1:64" ht="13" customHeight="1">
      <c r="A21" s="140"/>
      <c r="B21" s="141"/>
      <c r="C21" s="141"/>
      <c r="D21" s="141"/>
      <c r="E21" s="141"/>
      <c r="F21" s="141"/>
      <c r="G21" s="141"/>
      <c r="H21" s="141"/>
      <c r="I21" s="141"/>
      <c r="J21" s="141"/>
      <c r="K21" s="141"/>
      <c r="L21" s="141"/>
      <c r="M21" s="141"/>
      <c r="N21" s="141"/>
      <c r="O21" s="141"/>
      <c r="P21" s="141"/>
      <c r="Q21" s="141"/>
      <c r="R21" s="141"/>
      <c r="S21" s="141"/>
      <c r="T21" s="141"/>
      <c r="U21" s="142"/>
      <c r="W21" s="130" t="str">
        <f>IF(ここに求人情報を入力してください!D43="","",ここに求人情報を入力してください!D43)</f>
        <v/>
      </c>
      <c r="X21" s="131"/>
      <c r="Y21" s="109" t="str">
        <f>IF(ここに求人情報を入力してください!D44="","",ここに求人情報を入力してください!D44)</f>
        <v/>
      </c>
      <c r="Z21" s="110"/>
      <c r="AA21" s="110"/>
      <c r="AB21" s="110"/>
      <c r="AC21" s="110"/>
      <c r="AD21" s="146" t="str">
        <f>IF(ここに求人情報を入力してください!D45="","",ここに求人情報を入力してください!D45)</f>
        <v/>
      </c>
      <c r="AE21" s="146"/>
      <c r="AF21" s="146"/>
      <c r="AG21" s="146"/>
      <c r="AH21" s="146"/>
      <c r="AI21" s="146"/>
      <c r="AJ21" s="146"/>
      <c r="AK21" s="146"/>
      <c r="AL21" s="146"/>
      <c r="AM21" s="146"/>
      <c r="AN21" s="146"/>
      <c r="AO21" s="146"/>
      <c r="AP21" s="146"/>
      <c r="AQ21" s="147"/>
      <c r="AR21" s="4"/>
      <c r="AS21" s="86" t="str">
        <f>ここに求人情報を入力してください!C76</f>
        <v>求人に関する特記事項</v>
      </c>
      <c r="AT21" s="87"/>
      <c r="AU21" s="87"/>
      <c r="AV21" s="87"/>
      <c r="AW21" s="87"/>
      <c r="AX21" s="87"/>
      <c r="AY21" s="87"/>
      <c r="AZ21" s="87"/>
      <c r="BA21" s="87"/>
      <c r="BB21" s="87"/>
      <c r="BC21" s="87"/>
      <c r="BD21" s="87"/>
      <c r="BE21" s="87"/>
      <c r="BF21" s="87"/>
      <c r="BG21" s="87"/>
      <c r="BH21" s="87"/>
      <c r="BI21" s="87"/>
      <c r="BJ21" s="87"/>
      <c r="BK21" s="87"/>
      <c r="BL21" s="88"/>
    </row>
    <row r="22" spans="1:64" ht="13" customHeight="1">
      <c r="A22" s="140"/>
      <c r="B22" s="141"/>
      <c r="C22" s="141"/>
      <c r="D22" s="141"/>
      <c r="E22" s="141"/>
      <c r="F22" s="141"/>
      <c r="G22" s="141"/>
      <c r="H22" s="141"/>
      <c r="I22" s="141"/>
      <c r="J22" s="141"/>
      <c r="K22" s="141"/>
      <c r="L22" s="141"/>
      <c r="M22" s="141"/>
      <c r="N22" s="141"/>
      <c r="O22" s="141"/>
      <c r="P22" s="141"/>
      <c r="Q22" s="141"/>
      <c r="R22" s="141"/>
      <c r="S22" s="141"/>
      <c r="T22" s="141"/>
      <c r="U22" s="142"/>
      <c r="W22" s="68" t="str">
        <f>ここに求人情報を入力してください!C46</f>
        <v>試用期間</v>
      </c>
      <c r="X22" s="69"/>
      <c r="Y22" s="69"/>
      <c r="Z22" s="69"/>
      <c r="AA22" s="69"/>
      <c r="AB22" s="69"/>
      <c r="AC22" s="69"/>
      <c r="AD22" s="69"/>
      <c r="AE22" s="69"/>
      <c r="AF22" s="69"/>
      <c r="AG22" s="69"/>
      <c r="AH22" s="69"/>
      <c r="AI22" s="69"/>
      <c r="AJ22" s="69"/>
      <c r="AK22" s="69"/>
      <c r="AL22" s="69"/>
      <c r="AM22" s="69"/>
      <c r="AN22" s="69"/>
      <c r="AO22" s="69"/>
      <c r="AP22" s="69"/>
      <c r="AQ22" s="70"/>
      <c r="AR22" s="4"/>
      <c r="AS22" s="140" t="str">
        <f>IF(ここに求人情報を入力してください!D76="","",ここに求人情報を入力してください!D76)</f>
        <v/>
      </c>
      <c r="AT22" s="141"/>
      <c r="AU22" s="141"/>
      <c r="AV22" s="141"/>
      <c r="AW22" s="141"/>
      <c r="AX22" s="141"/>
      <c r="AY22" s="141"/>
      <c r="AZ22" s="141"/>
      <c r="BA22" s="141"/>
      <c r="BB22" s="141"/>
      <c r="BC22" s="141"/>
      <c r="BD22" s="141"/>
      <c r="BE22" s="141"/>
      <c r="BF22" s="141"/>
      <c r="BG22" s="141"/>
      <c r="BH22" s="141"/>
      <c r="BI22" s="141"/>
      <c r="BJ22" s="141"/>
      <c r="BK22" s="141"/>
      <c r="BL22" s="142"/>
    </row>
    <row r="23" spans="1:64" ht="13" customHeight="1">
      <c r="A23" s="140"/>
      <c r="B23" s="141"/>
      <c r="C23" s="141"/>
      <c r="D23" s="141"/>
      <c r="E23" s="141"/>
      <c r="F23" s="141"/>
      <c r="G23" s="141"/>
      <c r="H23" s="141"/>
      <c r="I23" s="141"/>
      <c r="J23" s="141"/>
      <c r="K23" s="141"/>
      <c r="L23" s="141"/>
      <c r="M23" s="141"/>
      <c r="N23" s="141"/>
      <c r="O23" s="141"/>
      <c r="P23" s="141"/>
      <c r="Q23" s="141"/>
      <c r="R23" s="141"/>
      <c r="S23" s="141"/>
      <c r="T23" s="141"/>
      <c r="U23" s="142"/>
      <c r="W23" s="162" t="str">
        <f>IF(ここに求人情報を入力してください!D46="","",ここに求人情報を入力してください!D46)</f>
        <v/>
      </c>
      <c r="X23" s="163"/>
      <c r="Y23" s="163"/>
      <c r="Z23" s="163"/>
      <c r="AA23" s="163"/>
      <c r="AB23" s="163"/>
      <c r="AC23" s="163"/>
      <c r="AD23" s="163"/>
      <c r="AE23" s="163"/>
      <c r="AF23" s="163"/>
      <c r="AG23" s="163"/>
      <c r="AH23" s="163"/>
      <c r="AI23" s="163"/>
      <c r="AJ23" s="163"/>
      <c r="AK23" s="163"/>
      <c r="AL23" s="163"/>
      <c r="AM23" s="163"/>
      <c r="AN23" s="163"/>
      <c r="AO23" s="163"/>
      <c r="AP23" s="163"/>
      <c r="AQ23" s="164"/>
      <c r="AR23" s="4"/>
      <c r="AS23" s="140"/>
      <c r="AT23" s="141"/>
      <c r="AU23" s="141"/>
      <c r="AV23" s="141"/>
      <c r="AW23" s="141"/>
      <c r="AX23" s="141"/>
      <c r="AY23" s="141"/>
      <c r="AZ23" s="141"/>
      <c r="BA23" s="141"/>
      <c r="BB23" s="141"/>
      <c r="BC23" s="141"/>
      <c r="BD23" s="141"/>
      <c r="BE23" s="141"/>
      <c r="BF23" s="141"/>
      <c r="BG23" s="141"/>
      <c r="BH23" s="141"/>
      <c r="BI23" s="141"/>
      <c r="BJ23" s="141"/>
      <c r="BK23" s="141"/>
      <c r="BL23" s="142"/>
    </row>
    <row r="24" spans="1:64" ht="13" customHeight="1" thickBot="1">
      <c r="A24" s="140"/>
      <c r="B24" s="141"/>
      <c r="C24" s="141"/>
      <c r="D24" s="141"/>
      <c r="E24" s="141"/>
      <c r="F24" s="141"/>
      <c r="G24" s="141"/>
      <c r="H24" s="141"/>
      <c r="I24" s="141"/>
      <c r="J24" s="141"/>
      <c r="K24" s="141"/>
      <c r="L24" s="141"/>
      <c r="M24" s="141"/>
      <c r="N24" s="141"/>
      <c r="O24" s="141"/>
      <c r="P24" s="141"/>
      <c r="Q24" s="141"/>
      <c r="R24" s="141"/>
      <c r="S24" s="141"/>
      <c r="T24" s="141"/>
      <c r="U24" s="142"/>
      <c r="W24" s="80" t="str">
        <f>ここに求人情報を入力してください!B47</f>
        <v>試用期間中の賃金</v>
      </c>
      <c r="X24" s="81"/>
      <c r="Y24" s="81"/>
      <c r="Z24" s="81"/>
      <c r="AA24" s="81"/>
      <c r="AB24" s="81"/>
      <c r="AC24" s="81"/>
      <c r="AD24" s="81"/>
      <c r="AE24" s="135" t="str">
        <f>IF(ここに求人情報を入力してください!D46="なし","",IF(ここに求人情報を入力してください!D48&lt;ここに求人情報を入力してください!G10,"最低賃金を下回っています！",""))</f>
        <v/>
      </c>
      <c r="AF24" s="135"/>
      <c r="AG24" s="135"/>
      <c r="AH24" s="135"/>
      <c r="AI24" s="135"/>
      <c r="AJ24" s="135"/>
      <c r="AK24" s="135"/>
      <c r="AL24" s="135"/>
      <c r="AM24" s="135"/>
      <c r="AN24" s="135"/>
      <c r="AO24" s="135"/>
      <c r="AP24" s="135"/>
      <c r="AQ24" s="136"/>
      <c r="AR24" s="4"/>
      <c r="AS24" s="143"/>
      <c r="AT24" s="144"/>
      <c r="AU24" s="144"/>
      <c r="AV24" s="144"/>
      <c r="AW24" s="144"/>
      <c r="AX24" s="144"/>
      <c r="AY24" s="144"/>
      <c r="AZ24" s="144"/>
      <c r="BA24" s="144"/>
      <c r="BB24" s="144"/>
      <c r="BC24" s="144"/>
      <c r="BD24" s="144"/>
      <c r="BE24" s="144"/>
      <c r="BF24" s="144"/>
      <c r="BG24" s="144"/>
      <c r="BH24" s="144"/>
      <c r="BI24" s="144"/>
      <c r="BJ24" s="144"/>
      <c r="BK24" s="144"/>
      <c r="BL24" s="145"/>
    </row>
    <row r="25" spans="1:64" ht="13" customHeight="1">
      <c r="A25" s="140"/>
      <c r="B25" s="141"/>
      <c r="C25" s="141"/>
      <c r="D25" s="141"/>
      <c r="E25" s="141"/>
      <c r="F25" s="141"/>
      <c r="G25" s="141"/>
      <c r="H25" s="141"/>
      <c r="I25" s="141"/>
      <c r="J25" s="141"/>
      <c r="K25" s="141"/>
      <c r="L25" s="141"/>
      <c r="M25" s="141"/>
      <c r="N25" s="141"/>
      <c r="O25" s="141"/>
      <c r="P25" s="141"/>
      <c r="Q25" s="141"/>
      <c r="R25" s="141"/>
      <c r="S25" s="141"/>
      <c r="T25" s="141"/>
      <c r="U25" s="142"/>
      <c r="W25" s="118" t="str">
        <f>IF(ここに求人情報を入力してください!D47="","",ここに求人情報を入力してください!D47)</f>
        <v/>
      </c>
      <c r="X25" s="119"/>
      <c r="Y25" s="119"/>
      <c r="Z25" s="119"/>
      <c r="AA25" s="138" t="str">
        <f>IF(ここに求人情報を入力してください!D48="","",ここに求人情報を入力してください!D48)</f>
        <v/>
      </c>
      <c r="AB25" s="138"/>
      <c r="AC25" s="138"/>
      <c r="AD25" s="138"/>
      <c r="AE25" s="138"/>
      <c r="AF25" s="138"/>
      <c r="AG25" s="138"/>
      <c r="AH25" s="138"/>
      <c r="AI25" s="61" t="s">
        <v>25</v>
      </c>
      <c r="AJ25" s="138" t="str">
        <f>IF(ここに求人情報を入力してください!D49="","",ここに求人情報を入力してください!D49)</f>
        <v/>
      </c>
      <c r="AK25" s="138"/>
      <c r="AL25" s="138"/>
      <c r="AM25" s="138"/>
      <c r="AN25" s="138"/>
      <c r="AO25" s="138"/>
      <c r="AP25" s="138"/>
      <c r="AQ25" s="139"/>
      <c r="AR25" s="4"/>
      <c r="AS25" s="39"/>
      <c r="AT25" s="39"/>
      <c r="AU25" s="39"/>
      <c r="AV25" s="39"/>
      <c r="AW25" s="39"/>
      <c r="AX25" s="39"/>
      <c r="AY25" s="39"/>
      <c r="AZ25" s="39"/>
      <c r="BA25" s="39"/>
      <c r="BB25" s="39"/>
      <c r="BC25" s="39"/>
      <c r="BD25" s="39"/>
      <c r="BE25" s="39"/>
      <c r="BF25" s="39"/>
      <c r="BG25" s="39"/>
      <c r="BH25" s="39"/>
      <c r="BI25" s="39"/>
      <c r="BJ25" s="39"/>
      <c r="BK25" s="39"/>
      <c r="BL25" s="39"/>
    </row>
    <row r="26" spans="1:64" ht="13" customHeight="1" thickBot="1">
      <c r="A26" s="86" t="str">
        <f>ここに求人情報を入力してください!C12</f>
        <v>雇用形態</v>
      </c>
      <c r="B26" s="87"/>
      <c r="C26" s="87"/>
      <c r="D26" s="87"/>
      <c r="E26" s="87"/>
      <c r="F26" s="87"/>
      <c r="G26" s="87"/>
      <c r="H26" s="87"/>
      <c r="I26" s="87"/>
      <c r="J26" s="87"/>
      <c r="K26" s="87"/>
      <c r="L26" s="87"/>
      <c r="M26" s="87"/>
      <c r="N26" s="87"/>
      <c r="O26" s="87"/>
      <c r="P26" s="87"/>
      <c r="Q26" s="87"/>
      <c r="R26" s="87"/>
      <c r="S26" s="87"/>
      <c r="T26" s="87"/>
      <c r="U26" s="88"/>
      <c r="W26" s="80" t="str">
        <f>ここに求人情報を入力してください!B50</f>
        <v>加入保険</v>
      </c>
      <c r="X26" s="81"/>
      <c r="Y26" s="81"/>
      <c r="Z26" s="81"/>
      <c r="AA26" s="81"/>
      <c r="AB26" s="81"/>
      <c r="AC26" s="81"/>
      <c r="AD26" s="81"/>
      <c r="AE26" s="81"/>
      <c r="AF26" s="81"/>
      <c r="AG26" s="81"/>
      <c r="AH26" s="81"/>
      <c r="AI26" s="81"/>
      <c r="AJ26" s="81"/>
      <c r="AK26" s="81"/>
      <c r="AL26" s="81"/>
      <c r="AM26" s="81"/>
      <c r="AN26" s="81"/>
      <c r="AO26" s="81"/>
      <c r="AP26" s="81"/>
      <c r="AQ26" s="82"/>
      <c r="AR26" s="4"/>
      <c r="AS26" s="46" t="s">
        <v>10</v>
      </c>
      <c r="AT26" s="46"/>
      <c r="AU26" s="46"/>
      <c r="AV26" s="46"/>
      <c r="AW26" s="46"/>
      <c r="AX26" s="46"/>
      <c r="AY26" s="46"/>
      <c r="AZ26" s="46"/>
      <c r="BA26" s="46"/>
      <c r="BB26" s="46"/>
      <c r="BC26" s="46"/>
      <c r="BD26" s="46"/>
      <c r="BE26" s="46"/>
      <c r="BF26" s="46"/>
      <c r="BG26" s="46"/>
      <c r="BH26" s="46"/>
      <c r="BI26" s="46"/>
      <c r="BJ26" s="46"/>
      <c r="BK26" s="46"/>
      <c r="BL26" s="46"/>
    </row>
    <row r="27" spans="1:64" ht="13" customHeight="1">
      <c r="A27" s="278" t="str">
        <f>IF(ここに求人情報を入力してください!D12="","",ここに求人情報を入力してください!D12)</f>
        <v/>
      </c>
      <c r="B27" s="279"/>
      <c r="C27" s="279"/>
      <c r="D27" s="279"/>
      <c r="E27" s="279"/>
      <c r="F27" s="279"/>
      <c r="G27" s="279"/>
      <c r="H27" s="279"/>
      <c r="I27" s="279"/>
      <c r="J27" s="279"/>
      <c r="K27" s="279"/>
      <c r="L27" s="279"/>
      <c r="M27" s="279"/>
      <c r="N27" s="279"/>
      <c r="O27" s="279"/>
      <c r="P27" s="279"/>
      <c r="Q27" s="279"/>
      <c r="R27" s="279"/>
      <c r="S27" s="279"/>
      <c r="T27" s="279"/>
      <c r="U27" s="280"/>
      <c r="W27" s="123" t="str">
        <f>ここに求人情報を入力してください!C50</f>
        <v>雇用保険</v>
      </c>
      <c r="X27" s="124"/>
      <c r="Y27" s="124"/>
      <c r="Z27" s="125"/>
      <c r="AA27" s="132" t="str">
        <f>IF(ここに求人情報を入力してください!D50="","",ここに求人情報を入力してください!D50)</f>
        <v/>
      </c>
      <c r="AB27" s="133"/>
      <c r="AC27" s="133"/>
      <c r="AD27" s="133"/>
      <c r="AE27" s="133"/>
      <c r="AF27" s="133"/>
      <c r="AG27" s="134"/>
      <c r="AH27" s="126" t="str">
        <f>ここに求人情報を入力してください!C51</f>
        <v>労災保険</v>
      </c>
      <c r="AI27" s="124"/>
      <c r="AJ27" s="124"/>
      <c r="AK27" s="125"/>
      <c r="AL27" s="132" t="str">
        <f>IF(ここに求人情報を入力してください!D51="","",ここに求人情報を入力してください!D51)</f>
        <v>○</v>
      </c>
      <c r="AM27" s="133"/>
      <c r="AN27" s="133"/>
      <c r="AO27" s="133"/>
      <c r="AP27" s="133"/>
      <c r="AQ27" s="137"/>
      <c r="AR27" s="4"/>
      <c r="AS27" s="148" t="str">
        <f>ここに求人情報を入力してください!C78</f>
        <v>採用予定人数</v>
      </c>
      <c r="AT27" s="121"/>
      <c r="AU27" s="121"/>
      <c r="AV27" s="121"/>
      <c r="AW27" s="121"/>
      <c r="AX27" s="121"/>
      <c r="AY27" s="121"/>
      <c r="AZ27" s="121"/>
      <c r="BA27" s="121"/>
      <c r="BB27" s="149"/>
      <c r="BC27" s="120" t="str">
        <f>ここに求人情報を入力してください!B79</f>
        <v>募集期間</v>
      </c>
      <c r="BD27" s="121"/>
      <c r="BE27" s="121"/>
      <c r="BF27" s="121"/>
      <c r="BG27" s="121"/>
      <c r="BH27" s="121"/>
      <c r="BI27" s="121"/>
      <c r="BJ27" s="121"/>
      <c r="BK27" s="121"/>
      <c r="BL27" s="122"/>
    </row>
    <row r="28" spans="1:64" ht="13" customHeight="1">
      <c r="A28" s="86" t="str">
        <f>ここに求人情報を入力してください!C13</f>
        <v>正社員登用（ありの場合、前年度実績）</v>
      </c>
      <c r="B28" s="87"/>
      <c r="C28" s="87"/>
      <c r="D28" s="87"/>
      <c r="E28" s="87"/>
      <c r="F28" s="87"/>
      <c r="G28" s="87"/>
      <c r="H28" s="87"/>
      <c r="I28" s="87"/>
      <c r="J28" s="87"/>
      <c r="K28" s="87"/>
      <c r="L28" s="87"/>
      <c r="M28" s="87"/>
      <c r="N28" s="87"/>
      <c r="O28" s="87"/>
      <c r="P28" s="87"/>
      <c r="Q28" s="87"/>
      <c r="R28" s="87"/>
      <c r="S28" s="87"/>
      <c r="T28" s="87"/>
      <c r="U28" s="88"/>
      <c r="W28" s="123" t="str">
        <f>ここに求人情報を入力してください!C52</f>
        <v>健康保険</v>
      </c>
      <c r="X28" s="124"/>
      <c r="Y28" s="124"/>
      <c r="Z28" s="125"/>
      <c r="AA28" s="132" t="str">
        <f>IF(ここに求人情報を入力してください!D52="","",ここに求人情報を入力してください!D52)</f>
        <v/>
      </c>
      <c r="AB28" s="133"/>
      <c r="AC28" s="133"/>
      <c r="AD28" s="133"/>
      <c r="AE28" s="133"/>
      <c r="AF28" s="133"/>
      <c r="AG28" s="134"/>
      <c r="AH28" s="126" t="str">
        <f>ここに求人情報を入力してください!C53</f>
        <v>厚生年金</v>
      </c>
      <c r="AI28" s="124"/>
      <c r="AJ28" s="124"/>
      <c r="AK28" s="125"/>
      <c r="AL28" s="132" t="str">
        <f>IF(ここに求人情報を入力してください!D53="","",ここに求人情報を入力してください!D53)</f>
        <v/>
      </c>
      <c r="AM28" s="133"/>
      <c r="AN28" s="133"/>
      <c r="AO28" s="133"/>
      <c r="AP28" s="133"/>
      <c r="AQ28" s="137"/>
      <c r="AR28" s="4"/>
      <c r="AS28" s="150" t="str">
        <f>IF(ここに求人情報を入力してください!D78="","",ここに求人情報を入力してください!D78)</f>
        <v/>
      </c>
      <c r="AT28" s="151"/>
      <c r="AU28" s="151"/>
      <c r="AV28" s="151"/>
      <c r="AW28" s="151"/>
      <c r="AX28" s="151"/>
      <c r="AY28" s="151"/>
      <c r="AZ28" s="151"/>
      <c r="BA28" s="151"/>
      <c r="BB28" s="152"/>
      <c r="BC28" s="309" t="str">
        <f>IF(ここに求人情報を入力してください!D79="","",ここに求人情報を入力してください!D79)</f>
        <v/>
      </c>
      <c r="BD28" s="310"/>
      <c r="BE28" s="310"/>
      <c r="BF28" s="310"/>
      <c r="BG28" s="62" t="s">
        <v>25</v>
      </c>
      <c r="BH28" s="310" t="str">
        <f>IF(ここに求人情報を入力してください!D80="","",ここに求人情報を入力してください!D80)</f>
        <v/>
      </c>
      <c r="BI28" s="310"/>
      <c r="BJ28" s="310"/>
      <c r="BK28" s="310"/>
      <c r="BL28" s="311"/>
    </row>
    <row r="29" spans="1:64" ht="13" customHeight="1">
      <c r="A29" s="112" t="str">
        <f>IF(ここに求人情報を入力してください!D13="","",ここに求人情報を入力してください!D13)</f>
        <v/>
      </c>
      <c r="B29" s="113"/>
      <c r="C29" s="113"/>
      <c r="D29" s="113"/>
      <c r="E29" s="113"/>
      <c r="F29" s="113"/>
      <c r="G29" s="113"/>
      <c r="H29" s="113"/>
      <c r="I29" s="113"/>
      <c r="J29" s="113"/>
      <c r="K29" s="113"/>
      <c r="L29" s="113"/>
      <c r="M29" s="113"/>
      <c r="N29" s="113"/>
      <c r="O29" s="113"/>
      <c r="P29" s="113"/>
      <c r="Q29" s="113"/>
      <c r="R29" s="113"/>
      <c r="S29" s="113"/>
      <c r="T29" s="113"/>
      <c r="U29" s="114"/>
      <c r="W29" s="303" t="str">
        <f>ここに求人情報を入力してください!C54</f>
        <v>その他福利厚生</v>
      </c>
      <c r="X29" s="304"/>
      <c r="Y29" s="304"/>
      <c r="Z29" s="305"/>
      <c r="AA29" s="306" t="str">
        <f>IF(ここに求人情報を入力してください!D54="","",ここに求人情報を入力してください!D54)</f>
        <v/>
      </c>
      <c r="AB29" s="304"/>
      <c r="AC29" s="304"/>
      <c r="AD29" s="304"/>
      <c r="AE29" s="304"/>
      <c r="AF29" s="304"/>
      <c r="AG29" s="304"/>
      <c r="AH29" s="304"/>
      <c r="AI29" s="304"/>
      <c r="AJ29" s="304"/>
      <c r="AK29" s="304"/>
      <c r="AL29" s="304"/>
      <c r="AM29" s="304"/>
      <c r="AN29" s="304"/>
      <c r="AO29" s="304"/>
      <c r="AP29" s="304"/>
      <c r="AQ29" s="307"/>
      <c r="AR29" s="4"/>
      <c r="AS29" s="89" t="str">
        <f>ここに求人情報を入力してください!C81</f>
        <v>選考方法</v>
      </c>
      <c r="AT29" s="90"/>
      <c r="AU29" s="90"/>
      <c r="AV29" s="90"/>
      <c r="AW29" s="90"/>
      <c r="AX29" s="90"/>
      <c r="AY29" s="90"/>
      <c r="AZ29" s="90"/>
      <c r="BA29" s="90"/>
      <c r="BB29" s="90"/>
      <c r="BC29" s="90"/>
      <c r="BD29" s="90"/>
      <c r="BE29" s="90"/>
      <c r="BF29" s="90"/>
      <c r="BG29" s="90"/>
      <c r="BH29" s="90"/>
      <c r="BI29" s="90"/>
      <c r="BJ29" s="90"/>
      <c r="BK29" s="90"/>
      <c r="BL29" s="91"/>
    </row>
    <row r="30" spans="1:64" ht="13" customHeight="1">
      <c r="A30" s="86" t="str">
        <f>ここに求人情報を入力してください!B14</f>
        <v>雇用期間</v>
      </c>
      <c r="B30" s="87"/>
      <c r="C30" s="87"/>
      <c r="D30" s="87"/>
      <c r="E30" s="87"/>
      <c r="F30" s="87"/>
      <c r="G30" s="87"/>
      <c r="H30" s="87"/>
      <c r="I30" s="87"/>
      <c r="J30" s="87"/>
      <c r="K30" s="87"/>
      <c r="L30" s="87"/>
      <c r="M30" s="87"/>
      <c r="N30" s="87"/>
      <c r="O30" s="87"/>
      <c r="P30" s="87"/>
      <c r="Q30" s="87"/>
      <c r="R30" s="87"/>
      <c r="S30" s="87"/>
      <c r="T30" s="87"/>
      <c r="U30" s="88"/>
      <c r="W30" s="80" t="str">
        <f>ここに求人情報を入力してください!C55</f>
        <v>自動車通勤の可否</v>
      </c>
      <c r="X30" s="81"/>
      <c r="Y30" s="81"/>
      <c r="Z30" s="81"/>
      <c r="AA30" s="81"/>
      <c r="AB30" s="81"/>
      <c r="AC30" s="81"/>
      <c r="AD30" s="81"/>
      <c r="AE30" s="81"/>
      <c r="AF30" s="81"/>
      <c r="AG30" s="107"/>
      <c r="AH30" s="108" t="str">
        <f>ここに求人情報を入力してください!C56</f>
        <v>駐車場</v>
      </c>
      <c r="AI30" s="81"/>
      <c r="AJ30" s="81"/>
      <c r="AK30" s="81"/>
      <c r="AL30" s="81"/>
      <c r="AM30" s="81"/>
      <c r="AN30" s="81"/>
      <c r="AO30" s="81"/>
      <c r="AP30" s="81"/>
      <c r="AQ30" s="82"/>
      <c r="AR30" s="4"/>
      <c r="AS30" s="92" t="str">
        <f>IF(ここに求人情報を入力してください!D81="","",ここに求人情報を入力してください!D81)</f>
        <v/>
      </c>
      <c r="AT30" s="84"/>
      <c r="AU30" s="84"/>
      <c r="AV30" s="84"/>
      <c r="AW30" s="84"/>
      <c r="AX30" s="84"/>
      <c r="AY30" s="84"/>
      <c r="AZ30" s="84"/>
      <c r="BA30" s="84"/>
      <c r="BB30" s="84"/>
      <c r="BC30" s="84"/>
      <c r="BD30" s="84"/>
      <c r="BE30" s="84"/>
      <c r="BF30" s="84"/>
      <c r="BG30" s="84"/>
      <c r="BH30" s="84"/>
      <c r="BI30" s="84"/>
      <c r="BJ30" s="84"/>
      <c r="BK30" s="84"/>
      <c r="BL30" s="85"/>
    </row>
    <row r="31" spans="1:64" ht="13" customHeight="1">
      <c r="A31" s="312" t="str">
        <f>IF(ここに求人情報を入力してください!D14="","",ここに求人情報を入力してください!D14)</f>
        <v/>
      </c>
      <c r="B31" s="313"/>
      <c r="C31" s="313"/>
      <c r="D31" s="313"/>
      <c r="E31" s="313"/>
      <c r="F31" s="313"/>
      <c r="G31" s="313"/>
      <c r="H31" s="313"/>
      <c r="I31" s="313"/>
      <c r="J31" s="314"/>
      <c r="K31" s="56" t="s">
        <v>69</v>
      </c>
      <c r="L31" s="315" t="str">
        <f>IF(ここに求人情報を入力してください!D15="","",ここに求人情報を入力してください!D15)</f>
        <v/>
      </c>
      <c r="M31" s="313"/>
      <c r="N31" s="313"/>
      <c r="O31" s="313"/>
      <c r="P31" s="313"/>
      <c r="Q31" s="313"/>
      <c r="R31" s="313"/>
      <c r="S31" s="313"/>
      <c r="T31" s="313"/>
      <c r="U31" s="316"/>
      <c r="W31" s="75" t="str">
        <f>IF(ここに求人情報を入力してください!D55="","",ここに求人情報を入力してください!D55)</f>
        <v/>
      </c>
      <c r="X31" s="76"/>
      <c r="Y31" s="76"/>
      <c r="Z31" s="76"/>
      <c r="AA31" s="76"/>
      <c r="AB31" s="76"/>
      <c r="AC31" s="76"/>
      <c r="AD31" s="76"/>
      <c r="AE31" s="76"/>
      <c r="AF31" s="76"/>
      <c r="AG31" s="77"/>
      <c r="AH31" s="78" t="str">
        <f>IF(ここに求人情報を入力してください!D56="","",ここに求人情報を入力してください!D56)</f>
        <v/>
      </c>
      <c r="AI31" s="76"/>
      <c r="AJ31" s="76"/>
      <c r="AK31" s="76"/>
      <c r="AL31" s="76"/>
      <c r="AM31" s="76"/>
      <c r="AN31" s="76"/>
      <c r="AO31" s="76"/>
      <c r="AP31" s="76"/>
      <c r="AQ31" s="79"/>
      <c r="AR31" s="4"/>
      <c r="AS31" s="89" t="str">
        <f>ここに求人情報を入力してください!C82</f>
        <v>選考結果の通知方法</v>
      </c>
      <c r="AT31" s="90"/>
      <c r="AU31" s="90"/>
      <c r="AV31" s="90"/>
      <c r="AW31" s="90"/>
      <c r="AX31" s="90"/>
      <c r="AY31" s="90"/>
      <c r="AZ31" s="90"/>
      <c r="BA31" s="90"/>
      <c r="BB31" s="90"/>
      <c r="BC31" s="90"/>
      <c r="BD31" s="90"/>
      <c r="BE31" s="90"/>
      <c r="BF31" s="90"/>
      <c r="BG31" s="90"/>
      <c r="BH31" s="90"/>
      <c r="BI31" s="90"/>
      <c r="BJ31" s="90"/>
      <c r="BK31" s="90"/>
      <c r="BL31" s="91"/>
    </row>
    <row r="32" spans="1:64" ht="13" customHeight="1">
      <c r="A32" s="89" t="str">
        <f>ここに求人情報を入力してください!C16</f>
        <v>短期雇用の可否</v>
      </c>
      <c r="B32" s="90"/>
      <c r="C32" s="90"/>
      <c r="D32" s="90"/>
      <c r="E32" s="90"/>
      <c r="F32" s="90"/>
      <c r="G32" s="90"/>
      <c r="H32" s="90"/>
      <c r="I32" s="90"/>
      <c r="J32" s="90"/>
      <c r="K32" s="90"/>
      <c r="L32" s="90"/>
      <c r="M32" s="90"/>
      <c r="N32" s="90"/>
      <c r="O32" s="90"/>
      <c r="P32" s="90"/>
      <c r="Q32" s="90"/>
      <c r="R32" s="90"/>
      <c r="S32" s="90"/>
      <c r="T32" s="90"/>
      <c r="U32" s="91"/>
      <c r="W32" s="80" t="str">
        <f>ここに求人情報を入力してください!C57</f>
        <v>送迎</v>
      </c>
      <c r="X32" s="81"/>
      <c r="Y32" s="81"/>
      <c r="Z32" s="81"/>
      <c r="AA32" s="81"/>
      <c r="AB32" s="81"/>
      <c r="AC32" s="81"/>
      <c r="AD32" s="81"/>
      <c r="AE32" s="81"/>
      <c r="AF32" s="81"/>
      <c r="AG32" s="107"/>
      <c r="AH32" s="108" t="str">
        <f>ここに求人情報を入力してください!C58</f>
        <v>車の貸与</v>
      </c>
      <c r="AI32" s="81"/>
      <c r="AJ32" s="81"/>
      <c r="AK32" s="81"/>
      <c r="AL32" s="81"/>
      <c r="AM32" s="81"/>
      <c r="AN32" s="81"/>
      <c r="AO32" s="81"/>
      <c r="AP32" s="81"/>
      <c r="AQ32" s="82"/>
      <c r="AR32" s="4"/>
      <c r="AS32" s="92" t="str">
        <f>IF(ここに求人情報を入力してください!D82="","",ここに求人情報を入力してください!D82)</f>
        <v/>
      </c>
      <c r="AT32" s="84"/>
      <c r="AU32" s="84"/>
      <c r="AV32" s="84"/>
      <c r="AW32" s="84"/>
      <c r="AX32" s="84"/>
      <c r="AY32" s="84"/>
      <c r="AZ32" s="84"/>
      <c r="BA32" s="84"/>
      <c r="BB32" s="84"/>
      <c r="BC32" s="84"/>
      <c r="BD32" s="84"/>
      <c r="BE32" s="84"/>
      <c r="BF32" s="84"/>
      <c r="BG32" s="84"/>
      <c r="BH32" s="84"/>
      <c r="BI32" s="84"/>
      <c r="BJ32" s="84"/>
      <c r="BK32" s="84"/>
      <c r="BL32" s="85"/>
    </row>
    <row r="33" spans="1:68" ht="13" customHeight="1">
      <c r="A33" s="156" t="str">
        <f>IF(ここに求人情報を入力してください!D16="","",ここに求人情報を入力してください!D16)</f>
        <v/>
      </c>
      <c r="B33" s="157"/>
      <c r="C33" s="157"/>
      <c r="D33" s="157"/>
      <c r="E33" s="157"/>
      <c r="F33" s="157"/>
      <c r="G33" s="157"/>
      <c r="H33" s="157"/>
      <c r="I33" s="157"/>
      <c r="J33" s="157"/>
      <c r="K33" s="157"/>
      <c r="L33" s="157"/>
      <c r="M33" s="157"/>
      <c r="N33" s="157"/>
      <c r="O33" s="157"/>
      <c r="P33" s="157"/>
      <c r="Q33" s="157"/>
      <c r="R33" s="157"/>
      <c r="S33" s="157"/>
      <c r="T33" s="157"/>
      <c r="U33" s="158"/>
      <c r="W33" s="190" t="str">
        <f>IF(ここに求人情報を入力してください!D57="","",ここに求人情報を入力してください!D57)</f>
        <v/>
      </c>
      <c r="X33" s="116"/>
      <c r="Y33" s="116"/>
      <c r="Z33" s="116"/>
      <c r="AA33" s="116"/>
      <c r="AB33" s="116"/>
      <c r="AC33" s="116"/>
      <c r="AD33" s="116"/>
      <c r="AE33" s="116"/>
      <c r="AF33" s="116"/>
      <c r="AG33" s="191"/>
      <c r="AH33" s="115" t="str">
        <f>IF(ここに求人情報を入力してください!D58="","",ここに求人情報を入力してください!D58)</f>
        <v/>
      </c>
      <c r="AI33" s="116"/>
      <c r="AJ33" s="116"/>
      <c r="AK33" s="116"/>
      <c r="AL33" s="116"/>
      <c r="AM33" s="116"/>
      <c r="AN33" s="116"/>
      <c r="AO33" s="116"/>
      <c r="AP33" s="116"/>
      <c r="AQ33" s="117"/>
      <c r="AR33" s="4"/>
      <c r="AS33" s="89" t="str">
        <f>ここに求人情報を入力してください!C83</f>
        <v>応募書類の取り扱い</v>
      </c>
      <c r="AT33" s="90"/>
      <c r="AU33" s="90"/>
      <c r="AV33" s="90"/>
      <c r="AW33" s="90"/>
      <c r="AX33" s="90"/>
      <c r="AY33" s="90"/>
      <c r="AZ33" s="90"/>
      <c r="BA33" s="90"/>
      <c r="BB33" s="90"/>
      <c r="BC33" s="90"/>
      <c r="BD33" s="90"/>
      <c r="BE33" s="90"/>
      <c r="BF33" s="90"/>
      <c r="BG33" s="90"/>
      <c r="BH33" s="90"/>
      <c r="BI33" s="90"/>
      <c r="BJ33" s="90"/>
      <c r="BK33" s="90"/>
      <c r="BL33" s="91"/>
    </row>
    <row r="34" spans="1:68" ht="13" customHeight="1">
      <c r="A34" s="89" t="str">
        <f>ここに求人情報を入力してください!C17</f>
        <v>必要な経験・技能等</v>
      </c>
      <c r="B34" s="90"/>
      <c r="C34" s="90"/>
      <c r="D34" s="90"/>
      <c r="E34" s="90"/>
      <c r="F34" s="90"/>
      <c r="G34" s="90"/>
      <c r="H34" s="90"/>
      <c r="I34" s="90"/>
      <c r="J34" s="90"/>
      <c r="K34" s="90"/>
      <c r="L34" s="90"/>
      <c r="M34" s="90"/>
      <c r="N34" s="90"/>
      <c r="O34" s="90"/>
      <c r="P34" s="90"/>
      <c r="Q34" s="90"/>
      <c r="R34" s="90"/>
      <c r="S34" s="90"/>
      <c r="T34" s="90"/>
      <c r="U34" s="91"/>
      <c r="W34" s="80" t="str">
        <f>ここに求人情報を入力してください!C59</f>
        <v>ドレスコード/作業服等の貸与</v>
      </c>
      <c r="X34" s="81"/>
      <c r="Y34" s="81"/>
      <c r="Z34" s="81"/>
      <c r="AA34" s="81"/>
      <c r="AB34" s="81"/>
      <c r="AC34" s="81"/>
      <c r="AD34" s="81"/>
      <c r="AE34" s="81"/>
      <c r="AF34" s="81"/>
      <c r="AG34" s="81"/>
      <c r="AH34" s="81"/>
      <c r="AI34" s="81"/>
      <c r="AJ34" s="81"/>
      <c r="AK34" s="81"/>
      <c r="AL34" s="81"/>
      <c r="AM34" s="81"/>
      <c r="AN34" s="81"/>
      <c r="AO34" s="81"/>
      <c r="AP34" s="81"/>
      <c r="AQ34" s="82"/>
      <c r="AR34" s="4"/>
      <c r="AS34" s="102" t="str">
        <f>IF(ここに求人情報を入力してください!D83="","",ここに求人情報を入力してください!D83)</f>
        <v>選考後破棄</v>
      </c>
      <c r="AT34" s="103"/>
      <c r="AU34" s="103"/>
      <c r="AV34" s="103"/>
      <c r="AW34" s="103"/>
      <c r="AX34" s="103"/>
      <c r="AY34" s="103"/>
      <c r="AZ34" s="103"/>
      <c r="BA34" s="103"/>
      <c r="BB34" s="103"/>
      <c r="BC34" s="103"/>
      <c r="BD34" s="103"/>
      <c r="BE34" s="103"/>
      <c r="BF34" s="103"/>
      <c r="BG34" s="103"/>
      <c r="BH34" s="103"/>
      <c r="BI34" s="103"/>
      <c r="BJ34" s="103"/>
      <c r="BK34" s="103"/>
      <c r="BL34" s="104"/>
    </row>
    <row r="35" spans="1:68" ht="13" customHeight="1">
      <c r="A35" s="93" t="str">
        <f>IF(ここに求人情報を入力してください!D17="","",ここに求人情報を入力してください!D17)</f>
        <v/>
      </c>
      <c r="B35" s="94"/>
      <c r="C35" s="94"/>
      <c r="D35" s="94"/>
      <c r="E35" s="94"/>
      <c r="F35" s="94"/>
      <c r="G35" s="94"/>
      <c r="H35" s="94"/>
      <c r="I35" s="94"/>
      <c r="J35" s="94"/>
      <c r="K35" s="94"/>
      <c r="L35" s="94"/>
      <c r="M35" s="94"/>
      <c r="N35" s="94"/>
      <c r="O35" s="94"/>
      <c r="P35" s="94"/>
      <c r="Q35" s="94"/>
      <c r="R35" s="94"/>
      <c r="S35" s="94"/>
      <c r="T35" s="94"/>
      <c r="U35" s="95"/>
      <c r="W35" s="75" t="str">
        <f>IF(ここに求人情報を入力してください!D59="","",ここに求人情報を入力してください!D59)</f>
        <v/>
      </c>
      <c r="X35" s="76"/>
      <c r="Y35" s="76"/>
      <c r="Z35" s="76"/>
      <c r="AA35" s="76"/>
      <c r="AB35" s="76"/>
      <c r="AC35" s="76"/>
      <c r="AD35" s="76"/>
      <c r="AE35" s="76"/>
      <c r="AF35" s="76"/>
      <c r="AG35" s="76"/>
      <c r="AH35" s="76"/>
      <c r="AI35" s="76"/>
      <c r="AJ35" s="76"/>
      <c r="AK35" s="76"/>
      <c r="AL35" s="76"/>
      <c r="AM35" s="76"/>
      <c r="AN35" s="76"/>
      <c r="AO35" s="76"/>
      <c r="AP35" s="76"/>
      <c r="AQ35" s="79"/>
      <c r="AR35" s="4"/>
      <c r="AS35" s="89" t="str">
        <f>ここに求人情報を入力してください!C84</f>
        <v>備考</v>
      </c>
      <c r="AT35" s="90"/>
      <c r="AU35" s="90"/>
      <c r="AV35" s="90"/>
      <c r="AW35" s="90"/>
      <c r="AX35" s="90"/>
      <c r="AY35" s="90"/>
      <c r="AZ35" s="90"/>
      <c r="BA35" s="90"/>
      <c r="BB35" s="90"/>
      <c r="BC35" s="90"/>
      <c r="BD35" s="90"/>
      <c r="BE35" s="90"/>
      <c r="BF35" s="90"/>
      <c r="BG35" s="90"/>
      <c r="BH35" s="90"/>
      <c r="BI35" s="90"/>
      <c r="BJ35" s="90"/>
      <c r="BK35" s="90"/>
      <c r="BL35" s="91"/>
    </row>
    <row r="36" spans="1:68" ht="13" customHeight="1">
      <c r="A36" s="159"/>
      <c r="B36" s="160"/>
      <c r="C36" s="160"/>
      <c r="D36" s="160"/>
      <c r="E36" s="160"/>
      <c r="F36" s="160"/>
      <c r="G36" s="160"/>
      <c r="H36" s="160"/>
      <c r="I36" s="160"/>
      <c r="J36" s="160"/>
      <c r="K36" s="160"/>
      <c r="L36" s="160"/>
      <c r="M36" s="160"/>
      <c r="N36" s="160"/>
      <c r="O36" s="160"/>
      <c r="P36" s="160"/>
      <c r="Q36" s="160"/>
      <c r="R36" s="160"/>
      <c r="S36" s="160"/>
      <c r="T36" s="160"/>
      <c r="U36" s="161"/>
      <c r="W36" s="80" t="str">
        <f>ここに求人情報を入力してください!C60</f>
        <v>入居可能住宅</v>
      </c>
      <c r="X36" s="81"/>
      <c r="Y36" s="81"/>
      <c r="Z36" s="81"/>
      <c r="AA36" s="81"/>
      <c r="AB36" s="81"/>
      <c r="AC36" s="107"/>
      <c r="AD36" s="108" t="str">
        <f>IF(ここに求人情報を入力してください!D60="","",ここに求人情報を入力してください!D60)</f>
        <v/>
      </c>
      <c r="AE36" s="81"/>
      <c r="AF36" s="81"/>
      <c r="AG36" s="81"/>
      <c r="AH36" s="81"/>
      <c r="AI36" s="81"/>
      <c r="AJ36" s="81"/>
      <c r="AK36" s="81"/>
      <c r="AL36" s="81"/>
      <c r="AM36" s="81"/>
      <c r="AN36" s="81"/>
      <c r="AO36" s="81"/>
      <c r="AP36" s="81"/>
      <c r="AQ36" s="82"/>
      <c r="AR36" s="4"/>
      <c r="AS36" s="93" t="str">
        <f>IF(ここに求人情報を入力してください!D84="","",ここに求人情報を入力してください!D84)</f>
        <v/>
      </c>
      <c r="AT36" s="94"/>
      <c r="AU36" s="94"/>
      <c r="AV36" s="94"/>
      <c r="AW36" s="94"/>
      <c r="AX36" s="94"/>
      <c r="AY36" s="94"/>
      <c r="AZ36" s="94"/>
      <c r="BA36" s="94"/>
      <c r="BB36" s="94"/>
      <c r="BC36" s="94"/>
      <c r="BD36" s="94"/>
      <c r="BE36" s="94"/>
      <c r="BF36" s="94"/>
      <c r="BG36" s="94"/>
      <c r="BH36" s="94"/>
      <c r="BI36" s="94"/>
      <c r="BJ36" s="94"/>
      <c r="BK36" s="94"/>
      <c r="BL36" s="95"/>
    </row>
    <row r="37" spans="1:68" ht="13" customHeight="1">
      <c r="A37" s="89" t="str">
        <f>ここに求人情報を入力してください!C18</f>
        <v>必要な免許・資格</v>
      </c>
      <c r="B37" s="90"/>
      <c r="C37" s="90"/>
      <c r="D37" s="90"/>
      <c r="E37" s="90"/>
      <c r="F37" s="90"/>
      <c r="G37" s="90"/>
      <c r="H37" s="90"/>
      <c r="I37" s="90"/>
      <c r="J37" s="90"/>
      <c r="K37" s="90"/>
      <c r="L37" s="90"/>
      <c r="M37" s="90"/>
      <c r="N37" s="90"/>
      <c r="O37" s="90"/>
      <c r="P37" s="90"/>
      <c r="Q37" s="90"/>
      <c r="R37" s="90"/>
      <c r="S37" s="90"/>
      <c r="T37" s="90"/>
      <c r="U37" s="91"/>
      <c r="W37" s="80" t="str">
        <f>ここに求人情報を入力してください!C61</f>
        <v>家賃月額</v>
      </c>
      <c r="X37" s="81"/>
      <c r="Y37" s="81"/>
      <c r="Z37" s="107"/>
      <c r="AA37" s="109" t="str">
        <f>IF(ここに求人情報を入力してください!D61="","",ここに求人情報を入力してください!D61)</f>
        <v/>
      </c>
      <c r="AB37" s="110"/>
      <c r="AC37" s="110"/>
      <c r="AD37" s="110"/>
      <c r="AE37" s="110"/>
      <c r="AF37" s="110"/>
      <c r="AG37" s="111"/>
      <c r="AH37" s="108" t="str">
        <f>ここに求人情報を入力してください!C62</f>
        <v>部屋割り</v>
      </c>
      <c r="AI37" s="81"/>
      <c r="AJ37" s="81"/>
      <c r="AK37" s="107"/>
      <c r="AL37" s="216" t="str">
        <f>IF(ここに求人情報を入力してください!D62="","",ここに求人情報を入力してください!D62)</f>
        <v/>
      </c>
      <c r="AM37" s="217"/>
      <c r="AN37" s="217"/>
      <c r="AO37" s="217"/>
      <c r="AP37" s="217"/>
      <c r="AQ37" s="218"/>
      <c r="AR37" s="4"/>
      <c r="AS37" s="96"/>
      <c r="AT37" s="97"/>
      <c r="AU37" s="97"/>
      <c r="AV37" s="97"/>
      <c r="AW37" s="97"/>
      <c r="AX37" s="97"/>
      <c r="AY37" s="97"/>
      <c r="AZ37" s="97"/>
      <c r="BA37" s="97"/>
      <c r="BB37" s="97"/>
      <c r="BC37" s="97"/>
      <c r="BD37" s="97"/>
      <c r="BE37" s="97"/>
      <c r="BF37" s="97"/>
      <c r="BG37" s="97"/>
      <c r="BH37" s="97"/>
      <c r="BI37" s="97"/>
      <c r="BJ37" s="97"/>
      <c r="BK37" s="97"/>
      <c r="BL37" s="98"/>
    </row>
    <row r="38" spans="1:68" ht="13" customHeight="1" thickBot="1">
      <c r="A38" s="93" t="str">
        <f>IF(ここに求人情報を入力してください!D18="","",ここに求人情報を入力してください!D18)</f>
        <v/>
      </c>
      <c r="B38" s="94"/>
      <c r="C38" s="94"/>
      <c r="D38" s="94"/>
      <c r="E38" s="94"/>
      <c r="F38" s="94"/>
      <c r="G38" s="94"/>
      <c r="H38" s="94"/>
      <c r="I38" s="94"/>
      <c r="J38" s="94"/>
      <c r="K38" s="94"/>
      <c r="L38" s="94"/>
      <c r="M38" s="94"/>
      <c r="N38" s="94"/>
      <c r="O38" s="94"/>
      <c r="P38" s="94"/>
      <c r="Q38" s="94"/>
      <c r="R38" s="94"/>
      <c r="S38" s="94"/>
      <c r="T38" s="94"/>
      <c r="U38" s="95"/>
      <c r="W38" s="153" t="str">
        <f>ここに求人情報を入力してください!C63</f>
        <v>風呂</v>
      </c>
      <c r="X38" s="154"/>
      <c r="Y38" s="154"/>
      <c r="Z38" s="155" t="str">
        <f>IF(ここに求人情報を入力してください!D63="","",ここに求人情報を入力してください!D63)</f>
        <v/>
      </c>
      <c r="AA38" s="155"/>
      <c r="AB38" s="155"/>
      <c r="AC38" s="155"/>
      <c r="AD38" s="154" t="str">
        <f>ここに求人情報を入力してください!C64</f>
        <v>トイレ</v>
      </c>
      <c r="AE38" s="154"/>
      <c r="AF38" s="154"/>
      <c r="AG38" s="155" t="str">
        <f>IF(ここに求人情報を入力してください!D64="","",ここに求人情報を入力してください!D64)</f>
        <v/>
      </c>
      <c r="AH38" s="155"/>
      <c r="AI38" s="155"/>
      <c r="AJ38" s="155"/>
      <c r="AK38" s="154" t="str">
        <f>ここに求人情報を入力してください!C65</f>
        <v>冷蔵庫</v>
      </c>
      <c r="AL38" s="154"/>
      <c r="AM38" s="154"/>
      <c r="AN38" s="155" t="str">
        <f>IF(ここに求人情報を入力してください!D65="","",ここに求人情報を入力してください!D65)</f>
        <v/>
      </c>
      <c r="AO38" s="155"/>
      <c r="AP38" s="155"/>
      <c r="AQ38" s="219"/>
      <c r="AR38" s="4"/>
      <c r="AS38" s="99"/>
      <c r="AT38" s="100"/>
      <c r="AU38" s="100"/>
      <c r="AV38" s="100"/>
      <c r="AW38" s="100"/>
      <c r="AX38" s="100"/>
      <c r="AY38" s="100"/>
      <c r="AZ38" s="100"/>
      <c r="BA38" s="100"/>
      <c r="BB38" s="100"/>
      <c r="BC38" s="100"/>
      <c r="BD38" s="100"/>
      <c r="BE38" s="100"/>
      <c r="BF38" s="100"/>
      <c r="BG38" s="100"/>
      <c r="BH38" s="100"/>
      <c r="BI38" s="100"/>
      <c r="BJ38" s="100"/>
      <c r="BK38" s="100"/>
      <c r="BL38" s="101"/>
    </row>
    <row r="39" spans="1:68" ht="13" customHeight="1">
      <c r="A39" s="159"/>
      <c r="B39" s="160"/>
      <c r="C39" s="160"/>
      <c r="D39" s="160"/>
      <c r="E39" s="160"/>
      <c r="F39" s="160"/>
      <c r="G39" s="160"/>
      <c r="H39" s="160"/>
      <c r="I39" s="160"/>
      <c r="J39" s="160"/>
      <c r="K39" s="160"/>
      <c r="L39" s="160"/>
      <c r="M39" s="160"/>
      <c r="N39" s="160"/>
      <c r="O39" s="160"/>
      <c r="P39" s="160"/>
      <c r="Q39" s="160"/>
      <c r="R39" s="160"/>
      <c r="S39" s="160"/>
      <c r="T39" s="160"/>
      <c r="U39" s="161"/>
      <c r="W39" s="153" t="str">
        <f>ここに求人情報を入力してください!C66</f>
        <v>洗濯機</v>
      </c>
      <c r="X39" s="154"/>
      <c r="Y39" s="154"/>
      <c r="Z39" s="155" t="str">
        <f>IF(ここに求人情報を入力してください!D66="","",ここに求人情報を入力してください!D66)</f>
        <v/>
      </c>
      <c r="AA39" s="155"/>
      <c r="AB39" s="155"/>
      <c r="AC39" s="155"/>
      <c r="AD39" s="300" t="str">
        <f>ここに求人情報を入力してください!C67</f>
        <v>キッチン</v>
      </c>
      <c r="AE39" s="300"/>
      <c r="AF39" s="300"/>
      <c r="AG39" s="155" t="str">
        <f>IF(ここに求人情報を入力してください!D67="","",ここに求人情報を入力してください!D67)</f>
        <v/>
      </c>
      <c r="AH39" s="155"/>
      <c r="AI39" s="155"/>
      <c r="AJ39" s="155"/>
      <c r="AK39" s="154" t="str">
        <f>ここに求人情報を入力してください!C68</f>
        <v>Wi-Fi</v>
      </c>
      <c r="AL39" s="154"/>
      <c r="AM39" s="154"/>
      <c r="AN39" s="155" t="str">
        <f>IF(ここに求人情報を入力してください!D68="","",ここに求人情報を入力してください!D68)</f>
        <v/>
      </c>
      <c r="AO39" s="155"/>
      <c r="AP39" s="155"/>
      <c r="AQ39" s="219"/>
      <c r="AR39" s="4"/>
      <c r="AS39" s="39"/>
      <c r="AT39" s="49"/>
      <c r="AU39" s="49"/>
      <c r="AV39" s="49"/>
      <c r="AW39" s="49"/>
      <c r="AX39" s="49"/>
      <c r="AY39" s="49"/>
      <c r="AZ39" s="49"/>
      <c r="BA39" s="49"/>
      <c r="BB39" s="49"/>
      <c r="BC39" s="49"/>
      <c r="BD39" s="49"/>
      <c r="BE39" s="49"/>
      <c r="BF39" s="49"/>
      <c r="BG39" s="49"/>
      <c r="BH39" s="49"/>
      <c r="BI39" s="49"/>
      <c r="BJ39" s="49"/>
      <c r="BK39" s="49"/>
      <c r="BL39" s="49"/>
      <c r="BP39" s="6"/>
    </row>
    <row r="40" spans="1:68" ht="13" customHeight="1">
      <c r="A40" s="89" t="str">
        <f>ここに求人情報を入力してください!C19</f>
        <v>必要な日本語能力</v>
      </c>
      <c r="B40" s="90"/>
      <c r="C40" s="90"/>
      <c r="D40" s="90"/>
      <c r="E40" s="90"/>
      <c r="F40" s="90"/>
      <c r="G40" s="90"/>
      <c r="H40" s="90"/>
      <c r="I40" s="90"/>
      <c r="J40" s="105"/>
      <c r="K40" s="106" t="str">
        <f>ここに求人情報を入力してください!C20</f>
        <v>必要な英語能力</v>
      </c>
      <c r="L40" s="90"/>
      <c r="M40" s="90"/>
      <c r="N40" s="90"/>
      <c r="O40" s="90"/>
      <c r="P40" s="90"/>
      <c r="Q40" s="90"/>
      <c r="R40" s="90"/>
      <c r="S40" s="90"/>
      <c r="T40" s="90"/>
      <c r="U40" s="91"/>
      <c r="W40" s="192" t="str">
        <f>ここに求人情報を入力してください!C69</f>
        <v>その他</v>
      </c>
      <c r="X40" s="193"/>
      <c r="Y40" s="193"/>
      <c r="Z40" s="198" t="str">
        <f>IF(ここに求人情報を入力してください!D69="","",ここに求人情報を入力してください!D69)</f>
        <v/>
      </c>
      <c r="AA40" s="199"/>
      <c r="AB40" s="199"/>
      <c r="AC40" s="199"/>
      <c r="AD40" s="199"/>
      <c r="AE40" s="199"/>
      <c r="AF40" s="199"/>
      <c r="AG40" s="199"/>
      <c r="AH40" s="199"/>
      <c r="AI40" s="199"/>
      <c r="AJ40" s="199"/>
      <c r="AK40" s="199"/>
      <c r="AL40" s="199"/>
      <c r="AM40" s="199"/>
      <c r="AN40" s="199"/>
      <c r="AO40" s="199"/>
      <c r="AP40" s="199"/>
      <c r="AQ40" s="200"/>
      <c r="AR40" s="4"/>
      <c r="AS40" s="49" t="s">
        <v>11</v>
      </c>
      <c r="AT40" s="50"/>
      <c r="AU40" s="50"/>
      <c r="AV40" s="50"/>
      <c r="AW40" s="50"/>
      <c r="AX40" s="50"/>
      <c r="AY40" s="50"/>
      <c r="AZ40" s="50"/>
      <c r="BA40" s="50"/>
      <c r="BB40" s="50"/>
      <c r="BC40" s="50"/>
      <c r="BD40" s="50"/>
      <c r="BE40" s="50"/>
      <c r="BF40" s="50"/>
      <c r="BG40" s="50"/>
      <c r="BH40" s="50"/>
      <c r="BI40" s="50"/>
      <c r="BJ40" s="50"/>
      <c r="BK40" s="50"/>
      <c r="BL40" s="50"/>
      <c r="BP40" s="6"/>
    </row>
    <row r="41" spans="1:68" s="8" customFormat="1" ht="13" customHeight="1">
      <c r="A41" s="156" t="str">
        <f>IF(ここに求人情報を入力してください!D19="","",ここに求人情報を入力してください!D19)</f>
        <v/>
      </c>
      <c r="B41" s="157"/>
      <c r="C41" s="157"/>
      <c r="D41" s="157"/>
      <c r="E41" s="157"/>
      <c r="F41" s="157"/>
      <c r="G41" s="157"/>
      <c r="H41" s="157"/>
      <c r="I41" s="157"/>
      <c r="J41" s="229"/>
      <c r="K41" s="83" t="str">
        <f>IF(ここに求人情報を入力してください!D20="","",ここに求人情報を入力してください!D20)</f>
        <v/>
      </c>
      <c r="L41" s="84"/>
      <c r="M41" s="84"/>
      <c r="N41" s="84"/>
      <c r="O41" s="84"/>
      <c r="P41" s="84"/>
      <c r="Q41" s="84"/>
      <c r="R41" s="84"/>
      <c r="S41" s="84"/>
      <c r="T41" s="84"/>
      <c r="U41" s="85"/>
      <c r="W41" s="194"/>
      <c r="X41" s="195"/>
      <c r="Y41" s="195"/>
      <c r="Z41" s="201"/>
      <c r="AA41" s="202"/>
      <c r="AB41" s="202"/>
      <c r="AC41" s="202"/>
      <c r="AD41" s="202"/>
      <c r="AE41" s="202"/>
      <c r="AF41" s="202"/>
      <c r="AG41" s="202"/>
      <c r="AH41" s="202"/>
      <c r="AI41" s="202"/>
      <c r="AJ41" s="202"/>
      <c r="AK41" s="202"/>
      <c r="AL41" s="202"/>
      <c r="AM41" s="202"/>
      <c r="AN41" s="202"/>
      <c r="AO41" s="202"/>
      <c r="AP41" s="202"/>
      <c r="AQ41" s="203"/>
      <c r="AR41" s="6"/>
      <c r="AS41" s="301" t="s">
        <v>170</v>
      </c>
      <c r="AT41" s="302"/>
      <c r="AU41" s="302"/>
      <c r="AV41" s="302"/>
      <c r="AW41" s="302"/>
      <c r="AX41" s="302"/>
      <c r="AY41" s="302"/>
      <c r="AZ41" s="302"/>
      <c r="BA41" s="302"/>
      <c r="BB41" s="302"/>
      <c r="BC41" s="302"/>
      <c r="BD41" s="302"/>
      <c r="BE41" s="302"/>
      <c r="BF41" s="302"/>
      <c r="BG41" s="302"/>
      <c r="BH41" s="302"/>
      <c r="BI41" s="302"/>
      <c r="BJ41" s="302"/>
      <c r="BK41" s="302"/>
      <c r="BL41" s="50"/>
      <c r="BP41" s="6"/>
    </row>
    <row r="42" spans="1:68" s="8" customFormat="1" ht="13" customHeight="1">
      <c r="A42" s="86" t="str">
        <f>ここに求人情報を入力してください!C21</f>
        <v>その他必要若しくは歓迎する言語能力</v>
      </c>
      <c r="B42" s="87"/>
      <c r="C42" s="87"/>
      <c r="D42" s="87"/>
      <c r="E42" s="87"/>
      <c r="F42" s="87"/>
      <c r="G42" s="87"/>
      <c r="H42" s="87"/>
      <c r="I42" s="87"/>
      <c r="J42" s="87"/>
      <c r="K42" s="87"/>
      <c r="L42" s="87"/>
      <c r="M42" s="87"/>
      <c r="N42" s="87"/>
      <c r="O42" s="87"/>
      <c r="P42" s="87"/>
      <c r="Q42" s="87"/>
      <c r="R42" s="87"/>
      <c r="S42" s="87"/>
      <c r="T42" s="87"/>
      <c r="U42" s="88"/>
      <c r="V42" s="6"/>
      <c r="W42" s="194"/>
      <c r="X42" s="195"/>
      <c r="Y42" s="195"/>
      <c r="Z42" s="201"/>
      <c r="AA42" s="202"/>
      <c r="AB42" s="202"/>
      <c r="AC42" s="202"/>
      <c r="AD42" s="202"/>
      <c r="AE42" s="202"/>
      <c r="AF42" s="202"/>
      <c r="AG42" s="202"/>
      <c r="AH42" s="202"/>
      <c r="AI42" s="202"/>
      <c r="AJ42" s="202"/>
      <c r="AK42" s="202"/>
      <c r="AL42" s="202"/>
      <c r="AM42" s="202"/>
      <c r="AN42" s="202"/>
      <c r="AO42" s="202"/>
      <c r="AP42" s="202"/>
      <c r="AQ42" s="203"/>
      <c r="AR42" s="6"/>
      <c r="AS42" s="302"/>
      <c r="AT42" s="302"/>
      <c r="AU42" s="302"/>
      <c r="AV42" s="302"/>
      <c r="AW42" s="302"/>
      <c r="AX42" s="302"/>
      <c r="AY42" s="302"/>
      <c r="AZ42" s="302"/>
      <c r="BA42" s="302"/>
      <c r="BB42" s="302"/>
      <c r="BC42" s="302"/>
      <c r="BD42" s="302"/>
      <c r="BE42" s="302"/>
      <c r="BF42" s="302"/>
      <c r="BG42" s="302"/>
      <c r="BH42" s="302"/>
      <c r="BI42" s="302"/>
      <c r="BJ42" s="302"/>
      <c r="BK42" s="302"/>
      <c r="BL42" s="50"/>
    </row>
    <row r="43" spans="1:68" s="8" customFormat="1" ht="13" customHeight="1">
      <c r="A43" s="207" t="str">
        <f>IF(ここに求人情報を入力してください!D21="","",ここに求人情報を入力してください!D21)</f>
        <v/>
      </c>
      <c r="B43" s="208"/>
      <c r="C43" s="208"/>
      <c r="D43" s="208"/>
      <c r="E43" s="208"/>
      <c r="F43" s="208"/>
      <c r="G43" s="208"/>
      <c r="H43" s="208"/>
      <c r="I43" s="208"/>
      <c r="J43" s="208"/>
      <c r="K43" s="208"/>
      <c r="L43" s="208"/>
      <c r="M43" s="208"/>
      <c r="N43" s="208"/>
      <c r="O43" s="208"/>
      <c r="P43" s="208"/>
      <c r="Q43" s="208"/>
      <c r="R43" s="208"/>
      <c r="S43" s="208"/>
      <c r="T43" s="208"/>
      <c r="U43" s="209"/>
      <c r="V43" s="6"/>
      <c r="W43" s="194"/>
      <c r="X43" s="195"/>
      <c r="Y43" s="195"/>
      <c r="Z43" s="201"/>
      <c r="AA43" s="202"/>
      <c r="AB43" s="202"/>
      <c r="AC43" s="202"/>
      <c r="AD43" s="202"/>
      <c r="AE43" s="202"/>
      <c r="AF43" s="202"/>
      <c r="AG43" s="202"/>
      <c r="AH43" s="202"/>
      <c r="AI43" s="202"/>
      <c r="AJ43" s="202"/>
      <c r="AK43" s="202"/>
      <c r="AL43" s="202"/>
      <c r="AM43" s="202"/>
      <c r="AN43" s="202"/>
      <c r="AO43" s="202"/>
      <c r="AP43" s="202"/>
      <c r="AQ43" s="203"/>
      <c r="AR43" s="6"/>
      <c r="AS43" s="302"/>
      <c r="AT43" s="302"/>
      <c r="AU43" s="302"/>
      <c r="AV43" s="302"/>
      <c r="AW43" s="302"/>
      <c r="AX43" s="302"/>
      <c r="AY43" s="302"/>
      <c r="AZ43" s="302"/>
      <c r="BA43" s="302"/>
      <c r="BB43" s="302"/>
      <c r="BC43" s="302"/>
      <c r="BD43" s="302"/>
      <c r="BE43" s="302"/>
      <c r="BF43" s="302"/>
      <c r="BG43" s="302"/>
      <c r="BH43" s="302"/>
      <c r="BI43" s="302"/>
      <c r="BJ43" s="302"/>
      <c r="BK43" s="302"/>
      <c r="BL43" s="50"/>
    </row>
    <row r="44" spans="1:68" s="8" customFormat="1" ht="13" customHeight="1">
      <c r="A44" s="71" t="str">
        <f>ここに求人情報を入力してください!C22</f>
        <v>年齢制限</v>
      </c>
      <c r="B44" s="72"/>
      <c r="C44" s="72"/>
      <c r="D44" s="72"/>
      <c r="E44" s="72"/>
      <c r="F44" s="72"/>
      <c r="G44" s="73" t="str">
        <f>ここに求人情報を入力してください!C23</f>
        <v>（制限理由）</v>
      </c>
      <c r="H44" s="72"/>
      <c r="I44" s="72"/>
      <c r="J44" s="72"/>
      <c r="K44" s="72"/>
      <c r="L44" s="72"/>
      <c r="M44" s="72"/>
      <c r="N44" s="72"/>
      <c r="O44" s="72"/>
      <c r="P44" s="72"/>
      <c r="Q44" s="72"/>
      <c r="R44" s="72"/>
      <c r="S44" s="72"/>
      <c r="T44" s="72"/>
      <c r="U44" s="74"/>
      <c r="V44" s="6"/>
      <c r="W44" s="194"/>
      <c r="X44" s="195"/>
      <c r="Y44" s="195"/>
      <c r="Z44" s="201"/>
      <c r="AA44" s="202"/>
      <c r="AB44" s="202"/>
      <c r="AC44" s="202"/>
      <c r="AD44" s="202"/>
      <c r="AE44" s="202"/>
      <c r="AF44" s="202"/>
      <c r="AG44" s="202"/>
      <c r="AH44" s="202"/>
      <c r="AI44" s="202"/>
      <c r="AJ44" s="202"/>
      <c r="AK44" s="202"/>
      <c r="AL44" s="202"/>
      <c r="AM44" s="202"/>
      <c r="AN44" s="202"/>
      <c r="AO44" s="202"/>
      <c r="AP44" s="202"/>
      <c r="AQ44" s="203"/>
      <c r="AR44" s="6"/>
      <c r="AS44" s="302"/>
      <c r="AT44" s="302"/>
      <c r="AU44" s="302"/>
      <c r="AV44" s="302"/>
      <c r="AW44" s="302"/>
      <c r="AX44" s="302"/>
      <c r="AY44" s="302"/>
      <c r="AZ44" s="302"/>
      <c r="BA44" s="302"/>
      <c r="BB44" s="302"/>
      <c r="BC44" s="302"/>
      <c r="BD44" s="302"/>
      <c r="BE44" s="302"/>
      <c r="BF44" s="302"/>
      <c r="BG44" s="302"/>
      <c r="BH44" s="302"/>
      <c r="BI44" s="302"/>
      <c r="BJ44" s="302"/>
      <c r="BK44" s="302"/>
      <c r="BL44" s="50"/>
    </row>
    <row r="45" spans="1:68" s="8" customFormat="1" ht="13" customHeight="1" thickBot="1">
      <c r="A45" s="210" t="str">
        <f>IF(ここに求人情報を入力してください!D22="","",ここに求人情報を入力してください!D22)</f>
        <v>なし</v>
      </c>
      <c r="B45" s="211"/>
      <c r="C45" s="211"/>
      <c r="D45" s="211"/>
      <c r="E45" s="211"/>
      <c r="F45" s="212"/>
      <c r="G45" s="213" t="str">
        <f>IF(ここに求人情報を入力してください!D23="","",ここに求人情報を入力してください!D23)</f>
        <v>-</v>
      </c>
      <c r="H45" s="214"/>
      <c r="I45" s="214"/>
      <c r="J45" s="214"/>
      <c r="K45" s="214"/>
      <c r="L45" s="214"/>
      <c r="M45" s="214"/>
      <c r="N45" s="214"/>
      <c r="O45" s="214"/>
      <c r="P45" s="214"/>
      <c r="Q45" s="214"/>
      <c r="R45" s="214"/>
      <c r="S45" s="214"/>
      <c r="T45" s="214"/>
      <c r="U45" s="215"/>
      <c r="V45" s="6"/>
      <c r="W45" s="196"/>
      <c r="X45" s="197"/>
      <c r="Y45" s="197"/>
      <c r="Z45" s="204"/>
      <c r="AA45" s="205"/>
      <c r="AB45" s="205"/>
      <c r="AC45" s="205"/>
      <c r="AD45" s="205"/>
      <c r="AE45" s="205"/>
      <c r="AF45" s="205"/>
      <c r="AG45" s="205"/>
      <c r="AH45" s="205"/>
      <c r="AI45" s="205"/>
      <c r="AJ45" s="205"/>
      <c r="AK45" s="205"/>
      <c r="AL45" s="205"/>
      <c r="AM45" s="205"/>
      <c r="AN45" s="205"/>
      <c r="AO45" s="205"/>
      <c r="AP45" s="205"/>
      <c r="AQ45" s="206"/>
      <c r="AR45" s="6"/>
      <c r="AS45" s="302"/>
      <c r="AT45" s="302"/>
      <c r="AU45" s="302"/>
      <c r="AV45" s="302"/>
      <c r="AW45" s="302"/>
      <c r="AX45" s="302"/>
      <c r="AY45" s="302"/>
      <c r="AZ45" s="302"/>
      <c r="BA45" s="302"/>
      <c r="BB45" s="302"/>
      <c r="BC45" s="302"/>
      <c r="BD45" s="302"/>
      <c r="BE45" s="302"/>
      <c r="BF45" s="302"/>
      <c r="BG45" s="302"/>
      <c r="BH45" s="302"/>
      <c r="BI45" s="302"/>
      <c r="BJ45" s="302"/>
      <c r="BK45" s="302"/>
      <c r="BL45" s="50"/>
    </row>
    <row r="46" spans="1:68" ht="13" customHeight="1">
      <c r="AS46" s="5"/>
      <c r="AT46" s="5"/>
      <c r="AU46" s="5"/>
      <c r="AV46" s="5"/>
      <c r="AW46" s="5"/>
      <c r="AX46" s="5"/>
      <c r="AY46" s="5"/>
      <c r="AZ46" s="5"/>
      <c r="BA46" s="5"/>
      <c r="BB46" s="5"/>
      <c r="BC46" s="11"/>
      <c r="BD46" s="11"/>
      <c r="BE46" s="11"/>
      <c r="BF46" s="5"/>
      <c r="BG46" s="12"/>
      <c r="BH46" s="12"/>
      <c r="BI46" s="11"/>
      <c r="BJ46" s="12"/>
      <c r="BK46" s="12"/>
      <c r="BL46" s="13"/>
    </row>
    <row r="47" spans="1:68" ht="13" customHeight="1">
      <c r="BC47" s="4"/>
      <c r="BF47" s="9"/>
      <c r="BG47" s="9"/>
      <c r="BH47" s="9"/>
      <c r="BI47" s="9"/>
      <c r="BJ47" s="9"/>
      <c r="BK47" s="298"/>
      <c r="BL47" s="299"/>
    </row>
    <row r="48" spans="1:68" ht="13" customHeight="1">
      <c r="I48" s="240" t="str">
        <f>A7</f>
        <v/>
      </c>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2"/>
    </row>
    <row r="49" spans="1:64" ht="13" customHeight="1">
      <c r="I49" s="243"/>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5"/>
    </row>
    <row r="50" spans="1:64" ht="13" customHeight="1">
      <c r="I50" s="246"/>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8"/>
    </row>
    <row r="51" spans="1:64" ht="13" customHeight="1">
      <c r="A51" s="41"/>
      <c r="B51" s="41"/>
      <c r="C51" s="41"/>
      <c r="D51" s="41"/>
      <c r="E51" s="41"/>
      <c r="F51" s="41"/>
      <c r="G51" s="41"/>
      <c r="H51" s="41"/>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1"/>
      <c r="BC51" s="41"/>
      <c r="BD51" s="41"/>
      <c r="BE51" s="41"/>
      <c r="BF51" s="41"/>
      <c r="BG51" s="41"/>
      <c r="BH51" s="41"/>
      <c r="BI51" s="41"/>
      <c r="BJ51" s="41"/>
      <c r="BK51" s="41"/>
      <c r="BL51" s="41"/>
    </row>
    <row r="52" spans="1:64" ht="13" customHeight="1">
      <c r="A52" s="41"/>
      <c r="B52" s="41"/>
      <c r="C52" s="41"/>
      <c r="D52" s="41"/>
      <c r="E52" s="41"/>
      <c r="F52" s="41"/>
      <c r="G52" s="41"/>
      <c r="H52" s="41"/>
      <c r="I52" s="249" t="s">
        <v>134</v>
      </c>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0"/>
      <c r="AK52" s="250"/>
      <c r="AL52" s="250"/>
      <c r="AM52" s="250"/>
      <c r="AN52" s="250"/>
      <c r="AO52" s="250"/>
      <c r="AP52" s="250"/>
      <c r="AQ52" s="250"/>
      <c r="AR52" s="250"/>
      <c r="AS52" s="250"/>
      <c r="AT52" s="250"/>
      <c r="AU52" s="250"/>
      <c r="AV52" s="250"/>
      <c r="AW52" s="250"/>
      <c r="AX52" s="250"/>
      <c r="AY52" s="250"/>
      <c r="AZ52" s="250"/>
      <c r="BA52" s="251"/>
      <c r="BB52" s="41"/>
      <c r="BC52" s="41"/>
      <c r="BD52" s="41"/>
      <c r="BE52" s="41"/>
      <c r="BF52" s="41"/>
      <c r="BG52" s="41"/>
      <c r="BH52" s="41"/>
      <c r="BI52" s="41"/>
      <c r="BJ52" s="41"/>
      <c r="BK52" s="41"/>
      <c r="BL52" s="41"/>
    </row>
    <row r="53" spans="1:64" ht="13" customHeight="1">
      <c r="A53" s="41"/>
      <c r="B53" s="41"/>
      <c r="C53" s="41"/>
      <c r="D53" s="41"/>
      <c r="E53" s="41"/>
      <c r="F53" s="41"/>
      <c r="G53" s="41"/>
      <c r="H53" s="41"/>
      <c r="I53" s="252"/>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3"/>
      <c r="AZ53" s="253"/>
      <c r="BA53" s="254"/>
      <c r="BB53" s="41"/>
      <c r="BC53" s="41"/>
      <c r="BD53" s="41"/>
      <c r="BE53" s="41"/>
      <c r="BF53" s="41"/>
      <c r="BG53" s="41"/>
      <c r="BH53" s="41"/>
      <c r="BI53" s="41"/>
      <c r="BJ53" s="41"/>
      <c r="BK53" s="41"/>
      <c r="BL53" s="41"/>
    </row>
    <row r="54" spans="1:64" ht="13" customHeight="1">
      <c r="A54" s="41"/>
      <c r="B54" s="41"/>
      <c r="C54" s="41"/>
      <c r="D54" s="41"/>
      <c r="E54" s="41"/>
      <c r="F54" s="41"/>
      <c r="G54" s="41"/>
      <c r="H54" s="41"/>
      <c r="I54" s="252"/>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253"/>
      <c r="AL54" s="253"/>
      <c r="AM54" s="253"/>
      <c r="AN54" s="253"/>
      <c r="AO54" s="253"/>
      <c r="AP54" s="253"/>
      <c r="AQ54" s="253"/>
      <c r="AR54" s="253"/>
      <c r="AS54" s="253"/>
      <c r="AT54" s="253"/>
      <c r="AU54" s="253"/>
      <c r="AV54" s="253"/>
      <c r="AW54" s="253"/>
      <c r="AX54" s="253"/>
      <c r="AY54" s="253"/>
      <c r="AZ54" s="253"/>
      <c r="BA54" s="254"/>
      <c r="BB54" s="41"/>
      <c r="BC54" s="41"/>
      <c r="BD54" s="41"/>
      <c r="BE54" s="41"/>
      <c r="BF54" s="41"/>
      <c r="BG54" s="41"/>
      <c r="BH54" s="41"/>
      <c r="BI54" s="41"/>
      <c r="BJ54" s="41"/>
      <c r="BK54" s="41"/>
      <c r="BL54" s="41"/>
    </row>
    <row r="55" spans="1:64" ht="13" customHeight="1">
      <c r="A55" s="41"/>
      <c r="B55" s="41"/>
      <c r="C55" s="41"/>
      <c r="D55" s="41"/>
      <c r="E55" s="41"/>
      <c r="F55" s="41"/>
      <c r="G55" s="41"/>
      <c r="H55" s="41"/>
      <c r="I55" s="252"/>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253"/>
      <c r="AL55" s="253"/>
      <c r="AM55" s="253"/>
      <c r="AN55" s="253"/>
      <c r="AO55" s="253"/>
      <c r="AP55" s="253"/>
      <c r="AQ55" s="253"/>
      <c r="AR55" s="253"/>
      <c r="AS55" s="253"/>
      <c r="AT55" s="253"/>
      <c r="AU55" s="253"/>
      <c r="AV55" s="253"/>
      <c r="AW55" s="253"/>
      <c r="AX55" s="253"/>
      <c r="AY55" s="253"/>
      <c r="AZ55" s="253"/>
      <c r="BA55" s="254"/>
      <c r="BB55" s="41"/>
      <c r="BC55" s="41"/>
      <c r="BD55" s="41"/>
      <c r="BE55" s="41"/>
      <c r="BF55" s="41"/>
      <c r="BG55" s="41"/>
      <c r="BH55" s="41"/>
      <c r="BI55" s="41"/>
      <c r="BJ55" s="41"/>
      <c r="BK55" s="41"/>
      <c r="BL55" s="41"/>
    </row>
    <row r="56" spans="1:64" ht="13" customHeight="1">
      <c r="A56" s="41"/>
      <c r="B56" s="41"/>
      <c r="C56" s="41"/>
      <c r="D56" s="41"/>
      <c r="E56" s="41"/>
      <c r="F56" s="41"/>
      <c r="G56" s="41"/>
      <c r="H56" s="41"/>
      <c r="I56" s="252"/>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c r="AT56" s="253"/>
      <c r="AU56" s="253"/>
      <c r="AV56" s="253"/>
      <c r="AW56" s="253"/>
      <c r="AX56" s="253"/>
      <c r="AY56" s="253"/>
      <c r="AZ56" s="253"/>
      <c r="BA56" s="254"/>
      <c r="BB56" s="41"/>
      <c r="BC56" s="41"/>
      <c r="BD56" s="41"/>
      <c r="BE56" s="41"/>
      <c r="BF56" s="41"/>
      <c r="BG56" s="41"/>
      <c r="BH56" s="41"/>
      <c r="BI56" s="41"/>
      <c r="BJ56" s="41"/>
      <c r="BK56" s="41"/>
      <c r="BL56" s="41"/>
    </row>
    <row r="57" spans="1:64" ht="13" customHeight="1">
      <c r="A57" s="41"/>
      <c r="B57" s="41"/>
      <c r="C57" s="41"/>
      <c r="D57" s="41"/>
      <c r="E57" s="41"/>
      <c r="F57" s="41"/>
      <c r="G57" s="41"/>
      <c r="H57" s="41"/>
      <c r="I57" s="252"/>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253"/>
      <c r="AL57" s="253"/>
      <c r="AM57" s="253"/>
      <c r="AN57" s="253"/>
      <c r="AO57" s="253"/>
      <c r="AP57" s="253"/>
      <c r="AQ57" s="253"/>
      <c r="AR57" s="253"/>
      <c r="AS57" s="253"/>
      <c r="AT57" s="253"/>
      <c r="AU57" s="253"/>
      <c r="AV57" s="253"/>
      <c r="AW57" s="253"/>
      <c r="AX57" s="253"/>
      <c r="AY57" s="253"/>
      <c r="AZ57" s="253"/>
      <c r="BA57" s="254"/>
      <c r="BB57" s="41"/>
      <c r="BC57" s="41"/>
      <c r="BD57" s="41"/>
      <c r="BE57" s="41"/>
      <c r="BF57" s="41"/>
      <c r="BG57" s="41"/>
      <c r="BH57" s="41"/>
      <c r="BI57" s="41"/>
      <c r="BJ57" s="41"/>
      <c r="BK57" s="41"/>
      <c r="BL57" s="41"/>
    </row>
    <row r="58" spans="1:64" ht="13" customHeight="1">
      <c r="A58" s="41"/>
      <c r="B58" s="41"/>
      <c r="C58" s="41"/>
      <c r="D58" s="41"/>
      <c r="E58" s="41"/>
      <c r="F58" s="41"/>
      <c r="G58" s="41"/>
      <c r="H58" s="41"/>
      <c r="I58" s="252"/>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M58" s="253"/>
      <c r="AN58" s="253"/>
      <c r="AO58" s="253"/>
      <c r="AP58" s="253"/>
      <c r="AQ58" s="253"/>
      <c r="AR58" s="253"/>
      <c r="AS58" s="253"/>
      <c r="AT58" s="253"/>
      <c r="AU58" s="253"/>
      <c r="AV58" s="253"/>
      <c r="AW58" s="253"/>
      <c r="AX58" s="253"/>
      <c r="AY58" s="253"/>
      <c r="AZ58" s="253"/>
      <c r="BA58" s="254"/>
      <c r="BB58" s="41"/>
      <c r="BC58" s="41"/>
      <c r="BD58" s="41"/>
      <c r="BE58" s="41"/>
      <c r="BF58" s="41"/>
      <c r="BG58" s="41"/>
      <c r="BH58" s="41"/>
      <c r="BI58" s="41"/>
      <c r="BJ58" s="41"/>
      <c r="BK58" s="41"/>
      <c r="BL58" s="41"/>
    </row>
    <row r="59" spans="1:64" ht="13" customHeight="1">
      <c r="A59" s="41"/>
      <c r="B59" s="41"/>
      <c r="C59" s="41"/>
      <c r="D59" s="41"/>
      <c r="E59" s="41"/>
      <c r="F59" s="41"/>
      <c r="G59" s="41"/>
      <c r="H59" s="41"/>
      <c r="I59" s="252"/>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253"/>
      <c r="AL59" s="253"/>
      <c r="AM59" s="253"/>
      <c r="AN59" s="253"/>
      <c r="AO59" s="253"/>
      <c r="AP59" s="253"/>
      <c r="AQ59" s="253"/>
      <c r="AR59" s="253"/>
      <c r="AS59" s="253"/>
      <c r="AT59" s="253"/>
      <c r="AU59" s="253"/>
      <c r="AV59" s="253"/>
      <c r="AW59" s="253"/>
      <c r="AX59" s="253"/>
      <c r="AY59" s="253"/>
      <c r="AZ59" s="253"/>
      <c r="BA59" s="254"/>
      <c r="BB59" s="41"/>
      <c r="BC59" s="41"/>
      <c r="BD59" s="41"/>
      <c r="BE59" s="41"/>
      <c r="BF59" s="41"/>
      <c r="BG59" s="41"/>
      <c r="BH59" s="41"/>
      <c r="BI59" s="41"/>
      <c r="BJ59" s="41"/>
      <c r="BK59" s="41"/>
      <c r="BL59" s="41"/>
    </row>
    <row r="60" spans="1:64" ht="13" customHeight="1">
      <c r="A60" s="41"/>
      <c r="B60" s="41"/>
      <c r="C60" s="41"/>
      <c r="D60" s="41"/>
      <c r="E60" s="41"/>
      <c r="F60" s="41"/>
      <c r="G60" s="41"/>
      <c r="H60" s="41"/>
      <c r="I60" s="252"/>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253"/>
      <c r="AL60" s="253"/>
      <c r="AM60" s="253"/>
      <c r="AN60" s="253"/>
      <c r="AO60" s="253"/>
      <c r="AP60" s="253"/>
      <c r="AQ60" s="253"/>
      <c r="AR60" s="253"/>
      <c r="AS60" s="253"/>
      <c r="AT60" s="253"/>
      <c r="AU60" s="253"/>
      <c r="AV60" s="253"/>
      <c r="AW60" s="253"/>
      <c r="AX60" s="253"/>
      <c r="AY60" s="253"/>
      <c r="AZ60" s="253"/>
      <c r="BA60" s="254"/>
      <c r="BB60" s="41"/>
      <c r="BC60" s="41"/>
      <c r="BD60" s="41"/>
      <c r="BE60" s="41"/>
      <c r="BF60" s="41"/>
      <c r="BG60" s="41"/>
      <c r="BH60" s="41"/>
      <c r="BI60" s="41"/>
      <c r="BJ60" s="41"/>
      <c r="BK60" s="41"/>
      <c r="BL60" s="41"/>
    </row>
    <row r="61" spans="1:64" ht="13" customHeight="1">
      <c r="A61" s="41"/>
      <c r="B61" s="41"/>
      <c r="C61" s="41"/>
      <c r="D61" s="41"/>
      <c r="E61" s="41"/>
      <c r="F61" s="41"/>
      <c r="G61" s="41"/>
      <c r="H61" s="41"/>
      <c r="I61" s="252"/>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253"/>
      <c r="AL61" s="253"/>
      <c r="AM61" s="253"/>
      <c r="AN61" s="253"/>
      <c r="AO61" s="253"/>
      <c r="AP61" s="253"/>
      <c r="AQ61" s="253"/>
      <c r="AR61" s="253"/>
      <c r="AS61" s="253"/>
      <c r="AT61" s="253"/>
      <c r="AU61" s="253"/>
      <c r="AV61" s="253"/>
      <c r="AW61" s="253"/>
      <c r="AX61" s="253"/>
      <c r="AY61" s="253"/>
      <c r="AZ61" s="253"/>
      <c r="BA61" s="254"/>
      <c r="BB61" s="41"/>
      <c r="BC61" s="41"/>
      <c r="BD61" s="41"/>
      <c r="BE61" s="41"/>
      <c r="BF61" s="41"/>
      <c r="BG61" s="41"/>
      <c r="BH61" s="41"/>
      <c r="BI61" s="41"/>
      <c r="BJ61" s="41"/>
      <c r="BK61" s="41"/>
      <c r="BL61" s="41"/>
    </row>
    <row r="62" spans="1:64" ht="13" customHeight="1">
      <c r="A62" s="41"/>
      <c r="B62" s="41"/>
      <c r="C62" s="41"/>
      <c r="D62" s="41"/>
      <c r="E62" s="41"/>
      <c r="F62" s="41"/>
      <c r="G62" s="41"/>
      <c r="H62" s="41"/>
      <c r="I62" s="252"/>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253"/>
      <c r="AL62" s="253"/>
      <c r="AM62" s="253"/>
      <c r="AN62" s="253"/>
      <c r="AO62" s="253"/>
      <c r="AP62" s="253"/>
      <c r="AQ62" s="253"/>
      <c r="AR62" s="253"/>
      <c r="AS62" s="253"/>
      <c r="AT62" s="253"/>
      <c r="AU62" s="253"/>
      <c r="AV62" s="253"/>
      <c r="AW62" s="253"/>
      <c r="AX62" s="253"/>
      <c r="AY62" s="253"/>
      <c r="AZ62" s="253"/>
      <c r="BA62" s="254"/>
      <c r="BB62" s="41"/>
      <c r="BC62" s="41"/>
      <c r="BD62" s="41"/>
      <c r="BE62" s="41"/>
      <c r="BF62" s="41"/>
      <c r="BG62" s="41"/>
      <c r="BH62" s="41"/>
      <c r="BI62" s="41"/>
      <c r="BJ62" s="41"/>
      <c r="BK62" s="41"/>
      <c r="BL62" s="41"/>
    </row>
    <row r="63" spans="1:64" ht="13" customHeight="1">
      <c r="A63" s="41"/>
      <c r="B63" s="41"/>
      <c r="C63" s="41"/>
      <c r="D63" s="41"/>
      <c r="E63" s="41"/>
      <c r="F63" s="41"/>
      <c r="G63" s="41"/>
      <c r="H63" s="41"/>
      <c r="I63" s="252"/>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c r="AS63" s="253"/>
      <c r="AT63" s="253"/>
      <c r="AU63" s="253"/>
      <c r="AV63" s="253"/>
      <c r="AW63" s="253"/>
      <c r="AX63" s="253"/>
      <c r="AY63" s="253"/>
      <c r="AZ63" s="253"/>
      <c r="BA63" s="254"/>
      <c r="BB63" s="41"/>
      <c r="BC63" s="41"/>
      <c r="BD63" s="41"/>
      <c r="BE63" s="41"/>
      <c r="BF63" s="41"/>
      <c r="BG63" s="41"/>
      <c r="BH63" s="41"/>
      <c r="BI63" s="41"/>
      <c r="BJ63" s="41"/>
      <c r="BK63" s="41"/>
      <c r="BL63" s="41"/>
    </row>
    <row r="64" spans="1:64" ht="13" customHeight="1">
      <c r="A64" s="41"/>
      <c r="B64" s="41"/>
      <c r="C64" s="41"/>
      <c r="D64" s="41"/>
      <c r="E64" s="41"/>
      <c r="F64" s="41"/>
      <c r="G64" s="41"/>
      <c r="H64" s="41"/>
      <c r="I64" s="252"/>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4"/>
      <c r="BB64" s="41"/>
      <c r="BC64" s="41"/>
      <c r="BD64" s="41"/>
      <c r="BE64" s="41"/>
      <c r="BF64" s="41"/>
      <c r="BG64" s="41"/>
      <c r="BH64" s="41"/>
      <c r="BI64" s="41"/>
      <c r="BJ64" s="41"/>
      <c r="BK64" s="41"/>
      <c r="BL64" s="41"/>
    </row>
    <row r="65" spans="1:64" ht="13" customHeight="1">
      <c r="A65" s="41"/>
      <c r="B65" s="41"/>
      <c r="C65" s="41"/>
      <c r="D65" s="41"/>
      <c r="E65" s="41"/>
      <c r="F65" s="41"/>
      <c r="G65" s="41"/>
      <c r="H65" s="41"/>
      <c r="I65" s="252"/>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4"/>
      <c r="BB65" s="41"/>
      <c r="BC65" s="41"/>
      <c r="BD65" s="41"/>
      <c r="BE65" s="41"/>
      <c r="BF65" s="41"/>
      <c r="BG65" s="41"/>
      <c r="BH65" s="41"/>
      <c r="BI65" s="41"/>
      <c r="BJ65" s="41"/>
      <c r="BK65" s="41"/>
      <c r="BL65" s="41"/>
    </row>
    <row r="66" spans="1:64" ht="13" customHeight="1">
      <c r="A66" s="41"/>
      <c r="B66" s="41"/>
      <c r="C66" s="41"/>
      <c r="D66" s="41"/>
      <c r="E66" s="41"/>
      <c r="F66" s="41"/>
      <c r="G66" s="41"/>
      <c r="H66" s="41"/>
      <c r="I66" s="252"/>
      <c r="J66" s="253"/>
      <c r="K66" s="253"/>
      <c r="L66" s="253"/>
      <c r="M66" s="253"/>
      <c r="N66" s="253"/>
      <c r="O66" s="253"/>
      <c r="P66" s="253"/>
      <c r="Q66" s="253"/>
      <c r="R66" s="253"/>
      <c r="S66" s="253"/>
      <c r="T66" s="253"/>
      <c r="U66" s="253"/>
      <c r="V66" s="253"/>
      <c r="W66" s="253"/>
      <c r="X66" s="253"/>
      <c r="Y66" s="253"/>
      <c r="Z66" s="253"/>
      <c r="AA66" s="253"/>
      <c r="AB66" s="253"/>
      <c r="AC66" s="253"/>
      <c r="AD66" s="253"/>
      <c r="AE66" s="253"/>
      <c r="AF66" s="253"/>
      <c r="AG66" s="253"/>
      <c r="AH66" s="253"/>
      <c r="AI66" s="253"/>
      <c r="AJ66" s="253"/>
      <c r="AK66" s="253"/>
      <c r="AL66" s="253"/>
      <c r="AM66" s="253"/>
      <c r="AN66" s="253"/>
      <c r="AO66" s="253"/>
      <c r="AP66" s="253"/>
      <c r="AQ66" s="253"/>
      <c r="AR66" s="253"/>
      <c r="AS66" s="253"/>
      <c r="AT66" s="253"/>
      <c r="AU66" s="253"/>
      <c r="AV66" s="253"/>
      <c r="AW66" s="253"/>
      <c r="AX66" s="253"/>
      <c r="AY66" s="253"/>
      <c r="AZ66" s="253"/>
      <c r="BA66" s="254"/>
      <c r="BB66" s="41"/>
      <c r="BC66" s="41"/>
      <c r="BD66" s="41"/>
      <c r="BE66" s="41"/>
      <c r="BF66" s="41"/>
      <c r="BG66" s="41"/>
      <c r="BH66" s="41"/>
      <c r="BI66" s="41"/>
      <c r="BJ66" s="41"/>
      <c r="BK66" s="41"/>
      <c r="BL66" s="41"/>
    </row>
    <row r="67" spans="1:64" ht="13" customHeight="1">
      <c r="A67" s="41"/>
      <c r="B67" s="41"/>
      <c r="C67" s="41"/>
      <c r="D67" s="41"/>
      <c r="E67" s="41"/>
      <c r="F67" s="41"/>
      <c r="G67" s="41"/>
      <c r="H67" s="41"/>
      <c r="I67" s="252"/>
      <c r="J67" s="253"/>
      <c r="K67" s="253"/>
      <c r="L67" s="253"/>
      <c r="M67" s="253"/>
      <c r="N67" s="253"/>
      <c r="O67" s="253"/>
      <c r="P67" s="253"/>
      <c r="Q67" s="253"/>
      <c r="R67" s="253"/>
      <c r="S67" s="253"/>
      <c r="T67" s="253"/>
      <c r="U67" s="253"/>
      <c r="V67" s="253"/>
      <c r="W67" s="253"/>
      <c r="X67" s="253"/>
      <c r="Y67" s="253"/>
      <c r="Z67" s="253"/>
      <c r="AA67" s="253"/>
      <c r="AB67" s="253"/>
      <c r="AC67" s="253"/>
      <c r="AD67" s="253"/>
      <c r="AE67" s="253"/>
      <c r="AF67" s="253"/>
      <c r="AG67" s="253"/>
      <c r="AH67" s="253"/>
      <c r="AI67" s="253"/>
      <c r="AJ67" s="253"/>
      <c r="AK67" s="253"/>
      <c r="AL67" s="253"/>
      <c r="AM67" s="253"/>
      <c r="AN67" s="253"/>
      <c r="AO67" s="253"/>
      <c r="AP67" s="253"/>
      <c r="AQ67" s="253"/>
      <c r="AR67" s="253"/>
      <c r="AS67" s="253"/>
      <c r="AT67" s="253"/>
      <c r="AU67" s="253"/>
      <c r="AV67" s="253"/>
      <c r="AW67" s="253"/>
      <c r="AX67" s="253"/>
      <c r="AY67" s="253"/>
      <c r="AZ67" s="253"/>
      <c r="BA67" s="254"/>
      <c r="BB67" s="41"/>
      <c r="BC67" s="41"/>
      <c r="BD67" s="41"/>
      <c r="BE67" s="41"/>
      <c r="BF67" s="41"/>
      <c r="BG67" s="41"/>
      <c r="BH67" s="41"/>
      <c r="BI67" s="41"/>
      <c r="BJ67" s="41"/>
      <c r="BK67" s="41"/>
      <c r="BL67" s="41"/>
    </row>
    <row r="68" spans="1:64" ht="13" customHeight="1">
      <c r="A68" s="41"/>
      <c r="B68" s="41"/>
      <c r="C68" s="41"/>
      <c r="D68" s="41"/>
      <c r="E68" s="41"/>
      <c r="F68" s="41"/>
      <c r="G68" s="41"/>
      <c r="H68" s="41"/>
      <c r="I68" s="252"/>
      <c r="J68" s="253"/>
      <c r="K68" s="253"/>
      <c r="L68" s="253"/>
      <c r="M68" s="253"/>
      <c r="N68" s="253"/>
      <c r="O68" s="253"/>
      <c r="P68" s="253"/>
      <c r="Q68" s="253"/>
      <c r="R68" s="253"/>
      <c r="S68" s="253"/>
      <c r="T68" s="253"/>
      <c r="U68" s="253"/>
      <c r="V68" s="253"/>
      <c r="W68" s="253"/>
      <c r="X68" s="253"/>
      <c r="Y68" s="253"/>
      <c r="Z68" s="253"/>
      <c r="AA68" s="253"/>
      <c r="AB68" s="253"/>
      <c r="AC68" s="253"/>
      <c r="AD68" s="253"/>
      <c r="AE68" s="253"/>
      <c r="AF68" s="253"/>
      <c r="AG68" s="253"/>
      <c r="AH68" s="253"/>
      <c r="AI68" s="253"/>
      <c r="AJ68" s="253"/>
      <c r="AK68" s="253"/>
      <c r="AL68" s="253"/>
      <c r="AM68" s="253"/>
      <c r="AN68" s="253"/>
      <c r="AO68" s="253"/>
      <c r="AP68" s="253"/>
      <c r="AQ68" s="253"/>
      <c r="AR68" s="253"/>
      <c r="AS68" s="253"/>
      <c r="AT68" s="253"/>
      <c r="AU68" s="253"/>
      <c r="AV68" s="253"/>
      <c r="AW68" s="253"/>
      <c r="AX68" s="253"/>
      <c r="AY68" s="253"/>
      <c r="AZ68" s="253"/>
      <c r="BA68" s="254"/>
      <c r="BB68" s="41"/>
      <c r="BC68" s="41"/>
      <c r="BD68" s="41"/>
      <c r="BE68" s="41"/>
      <c r="BF68" s="41"/>
      <c r="BG68" s="41"/>
      <c r="BH68" s="41"/>
      <c r="BI68" s="41"/>
      <c r="BJ68" s="41"/>
      <c r="BK68" s="41"/>
      <c r="BL68" s="41"/>
    </row>
    <row r="69" spans="1:64" ht="13" customHeight="1">
      <c r="A69" s="41"/>
      <c r="B69" s="41"/>
      <c r="C69" s="41"/>
      <c r="D69" s="41"/>
      <c r="E69" s="41"/>
      <c r="F69" s="41"/>
      <c r="G69" s="41"/>
      <c r="H69" s="41"/>
      <c r="I69" s="252"/>
      <c r="J69" s="253"/>
      <c r="K69" s="253"/>
      <c r="L69" s="253"/>
      <c r="M69" s="253"/>
      <c r="N69" s="253"/>
      <c r="O69" s="253"/>
      <c r="P69" s="253"/>
      <c r="Q69" s="253"/>
      <c r="R69" s="253"/>
      <c r="S69" s="253"/>
      <c r="T69" s="253"/>
      <c r="U69" s="253"/>
      <c r="V69" s="253"/>
      <c r="W69" s="253"/>
      <c r="X69" s="253"/>
      <c r="Y69" s="253"/>
      <c r="Z69" s="253"/>
      <c r="AA69" s="253"/>
      <c r="AB69" s="253"/>
      <c r="AC69" s="253"/>
      <c r="AD69" s="253"/>
      <c r="AE69" s="253"/>
      <c r="AF69" s="253"/>
      <c r="AG69" s="253"/>
      <c r="AH69" s="253"/>
      <c r="AI69" s="253"/>
      <c r="AJ69" s="253"/>
      <c r="AK69" s="253"/>
      <c r="AL69" s="253"/>
      <c r="AM69" s="253"/>
      <c r="AN69" s="253"/>
      <c r="AO69" s="253"/>
      <c r="AP69" s="253"/>
      <c r="AQ69" s="253"/>
      <c r="AR69" s="253"/>
      <c r="AS69" s="253"/>
      <c r="AT69" s="253"/>
      <c r="AU69" s="253"/>
      <c r="AV69" s="253"/>
      <c r="AW69" s="253"/>
      <c r="AX69" s="253"/>
      <c r="AY69" s="253"/>
      <c r="AZ69" s="253"/>
      <c r="BA69" s="254"/>
      <c r="BB69" s="41"/>
      <c r="BC69" s="41"/>
      <c r="BD69" s="41"/>
      <c r="BE69" s="41"/>
      <c r="BF69" s="41"/>
      <c r="BG69" s="41"/>
      <c r="BH69" s="41"/>
      <c r="BI69" s="41"/>
      <c r="BJ69" s="41"/>
      <c r="BK69" s="41"/>
      <c r="BL69" s="41"/>
    </row>
    <row r="70" spans="1:64" ht="13" customHeight="1">
      <c r="A70" s="41"/>
      <c r="B70" s="41"/>
      <c r="C70" s="41"/>
      <c r="D70" s="41"/>
      <c r="E70" s="41"/>
      <c r="F70" s="41"/>
      <c r="G70" s="41"/>
      <c r="H70" s="41"/>
      <c r="I70" s="252"/>
      <c r="J70" s="253"/>
      <c r="K70" s="253"/>
      <c r="L70" s="253"/>
      <c r="M70" s="253"/>
      <c r="N70" s="253"/>
      <c r="O70" s="253"/>
      <c r="P70" s="253"/>
      <c r="Q70" s="253"/>
      <c r="R70" s="253"/>
      <c r="S70" s="253"/>
      <c r="T70" s="253"/>
      <c r="U70" s="253"/>
      <c r="V70" s="253"/>
      <c r="W70" s="253"/>
      <c r="X70" s="253"/>
      <c r="Y70" s="253"/>
      <c r="Z70" s="253"/>
      <c r="AA70" s="253"/>
      <c r="AB70" s="253"/>
      <c r="AC70" s="253"/>
      <c r="AD70" s="253"/>
      <c r="AE70" s="253"/>
      <c r="AF70" s="253"/>
      <c r="AG70" s="253"/>
      <c r="AH70" s="253"/>
      <c r="AI70" s="253"/>
      <c r="AJ70" s="253"/>
      <c r="AK70" s="253"/>
      <c r="AL70" s="253"/>
      <c r="AM70" s="253"/>
      <c r="AN70" s="253"/>
      <c r="AO70" s="253"/>
      <c r="AP70" s="253"/>
      <c r="AQ70" s="253"/>
      <c r="AR70" s="253"/>
      <c r="AS70" s="253"/>
      <c r="AT70" s="253"/>
      <c r="AU70" s="253"/>
      <c r="AV70" s="253"/>
      <c r="AW70" s="253"/>
      <c r="AX70" s="253"/>
      <c r="AY70" s="253"/>
      <c r="AZ70" s="253"/>
      <c r="BA70" s="254"/>
      <c r="BB70" s="41"/>
      <c r="BC70" s="41"/>
      <c r="BD70" s="41"/>
      <c r="BE70" s="41"/>
      <c r="BF70" s="41"/>
      <c r="BG70" s="41"/>
      <c r="BH70" s="41"/>
      <c r="BI70" s="41"/>
      <c r="BJ70" s="41"/>
      <c r="BK70" s="41"/>
      <c r="BL70" s="41"/>
    </row>
    <row r="71" spans="1:64" ht="13" customHeight="1">
      <c r="A71" s="41"/>
      <c r="B71" s="41"/>
      <c r="C71" s="41"/>
      <c r="D71" s="41"/>
      <c r="E71" s="41"/>
      <c r="F71" s="41"/>
      <c r="G71" s="41"/>
      <c r="H71" s="41"/>
      <c r="I71" s="252"/>
      <c r="J71" s="253"/>
      <c r="K71" s="253"/>
      <c r="L71" s="253"/>
      <c r="M71" s="253"/>
      <c r="N71" s="253"/>
      <c r="O71" s="253"/>
      <c r="P71" s="253"/>
      <c r="Q71" s="253"/>
      <c r="R71" s="253"/>
      <c r="S71" s="253"/>
      <c r="T71" s="253"/>
      <c r="U71" s="253"/>
      <c r="V71" s="253"/>
      <c r="W71" s="253"/>
      <c r="X71" s="253"/>
      <c r="Y71" s="253"/>
      <c r="Z71" s="253"/>
      <c r="AA71" s="253"/>
      <c r="AB71" s="253"/>
      <c r="AC71" s="253"/>
      <c r="AD71" s="253"/>
      <c r="AE71" s="253"/>
      <c r="AF71" s="253"/>
      <c r="AG71" s="253"/>
      <c r="AH71" s="253"/>
      <c r="AI71" s="253"/>
      <c r="AJ71" s="253"/>
      <c r="AK71" s="253"/>
      <c r="AL71" s="253"/>
      <c r="AM71" s="253"/>
      <c r="AN71" s="253"/>
      <c r="AO71" s="253"/>
      <c r="AP71" s="253"/>
      <c r="AQ71" s="253"/>
      <c r="AR71" s="253"/>
      <c r="AS71" s="253"/>
      <c r="AT71" s="253"/>
      <c r="AU71" s="253"/>
      <c r="AV71" s="253"/>
      <c r="AW71" s="253"/>
      <c r="AX71" s="253"/>
      <c r="AY71" s="253"/>
      <c r="AZ71" s="253"/>
      <c r="BA71" s="254"/>
      <c r="BB71" s="41"/>
      <c r="BC71" s="41"/>
      <c r="BD71" s="41"/>
      <c r="BE71" s="41"/>
      <c r="BF71" s="41"/>
      <c r="BG71" s="41"/>
      <c r="BH71" s="41"/>
      <c r="BI71" s="41"/>
      <c r="BJ71" s="41"/>
      <c r="BK71" s="41"/>
      <c r="BL71" s="41"/>
    </row>
    <row r="72" spans="1:64" ht="13" customHeight="1">
      <c r="A72" s="41"/>
      <c r="B72" s="41"/>
      <c r="C72" s="41"/>
      <c r="D72" s="41"/>
      <c r="E72" s="41"/>
      <c r="F72" s="41"/>
      <c r="G72" s="41"/>
      <c r="H72" s="41"/>
      <c r="I72" s="252"/>
      <c r="J72" s="253"/>
      <c r="K72" s="253"/>
      <c r="L72" s="253"/>
      <c r="M72" s="253"/>
      <c r="N72" s="253"/>
      <c r="O72" s="253"/>
      <c r="P72" s="253"/>
      <c r="Q72" s="253"/>
      <c r="R72" s="253"/>
      <c r="S72" s="253"/>
      <c r="T72" s="253"/>
      <c r="U72" s="253"/>
      <c r="V72" s="253"/>
      <c r="W72" s="253"/>
      <c r="X72" s="253"/>
      <c r="Y72" s="253"/>
      <c r="Z72" s="253"/>
      <c r="AA72" s="253"/>
      <c r="AB72" s="253"/>
      <c r="AC72" s="253"/>
      <c r="AD72" s="253"/>
      <c r="AE72" s="253"/>
      <c r="AF72" s="253"/>
      <c r="AG72" s="253"/>
      <c r="AH72" s="253"/>
      <c r="AI72" s="253"/>
      <c r="AJ72" s="253"/>
      <c r="AK72" s="253"/>
      <c r="AL72" s="253"/>
      <c r="AM72" s="253"/>
      <c r="AN72" s="253"/>
      <c r="AO72" s="253"/>
      <c r="AP72" s="253"/>
      <c r="AQ72" s="253"/>
      <c r="AR72" s="253"/>
      <c r="AS72" s="253"/>
      <c r="AT72" s="253"/>
      <c r="AU72" s="253"/>
      <c r="AV72" s="253"/>
      <c r="AW72" s="253"/>
      <c r="AX72" s="253"/>
      <c r="AY72" s="253"/>
      <c r="AZ72" s="253"/>
      <c r="BA72" s="254"/>
      <c r="BB72" s="41"/>
      <c r="BC72" s="41"/>
      <c r="BD72" s="41"/>
      <c r="BE72" s="41"/>
      <c r="BF72" s="41"/>
      <c r="BG72" s="41"/>
      <c r="BH72" s="41"/>
      <c r="BI72" s="41"/>
      <c r="BJ72" s="41"/>
      <c r="BK72" s="41"/>
      <c r="BL72" s="41"/>
    </row>
    <row r="73" spans="1:64" ht="13" customHeight="1">
      <c r="A73" s="41"/>
      <c r="B73" s="41"/>
      <c r="C73" s="41"/>
      <c r="D73" s="41"/>
      <c r="E73" s="41"/>
      <c r="F73" s="41"/>
      <c r="G73" s="41"/>
      <c r="H73" s="41"/>
      <c r="I73" s="252"/>
      <c r="J73" s="253"/>
      <c r="K73" s="253"/>
      <c r="L73" s="253"/>
      <c r="M73" s="253"/>
      <c r="N73" s="253"/>
      <c r="O73" s="253"/>
      <c r="P73" s="253"/>
      <c r="Q73" s="253"/>
      <c r="R73" s="253"/>
      <c r="S73" s="253"/>
      <c r="T73" s="253"/>
      <c r="U73" s="253"/>
      <c r="V73" s="253"/>
      <c r="W73" s="253"/>
      <c r="X73" s="253"/>
      <c r="Y73" s="253"/>
      <c r="Z73" s="253"/>
      <c r="AA73" s="253"/>
      <c r="AB73" s="253"/>
      <c r="AC73" s="253"/>
      <c r="AD73" s="253"/>
      <c r="AE73" s="253"/>
      <c r="AF73" s="253"/>
      <c r="AG73" s="253"/>
      <c r="AH73" s="253"/>
      <c r="AI73" s="253"/>
      <c r="AJ73" s="253"/>
      <c r="AK73" s="253"/>
      <c r="AL73" s="253"/>
      <c r="AM73" s="253"/>
      <c r="AN73" s="253"/>
      <c r="AO73" s="253"/>
      <c r="AP73" s="253"/>
      <c r="AQ73" s="253"/>
      <c r="AR73" s="253"/>
      <c r="AS73" s="253"/>
      <c r="AT73" s="253"/>
      <c r="AU73" s="253"/>
      <c r="AV73" s="253"/>
      <c r="AW73" s="253"/>
      <c r="AX73" s="253"/>
      <c r="AY73" s="253"/>
      <c r="AZ73" s="253"/>
      <c r="BA73" s="254"/>
      <c r="BB73" s="41"/>
      <c r="BC73" s="41"/>
      <c r="BD73" s="41"/>
      <c r="BE73" s="41"/>
      <c r="BF73" s="41"/>
      <c r="BG73" s="41"/>
      <c r="BH73" s="41"/>
      <c r="BI73" s="41"/>
      <c r="BJ73" s="41"/>
      <c r="BK73" s="41"/>
      <c r="BL73" s="41"/>
    </row>
    <row r="74" spans="1:64" ht="13" customHeight="1">
      <c r="A74" s="41"/>
      <c r="B74" s="41"/>
      <c r="C74" s="41"/>
      <c r="D74" s="41"/>
      <c r="E74" s="41"/>
      <c r="F74" s="41"/>
      <c r="G74" s="41"/>
      <c r="H74" s="41"/>
      <c r="I74" s="252"/>
      <c r="J74" s="253"/>
      <c r="K74" s="253"/>
      <c r="L74" s="253"/>
      <c r="M74" s="253"/>
      <c r="N74" s="253"/>
      <c r="O74" s="253"/>
      <c r="P74" s="253"/>
      <c r="Q74" s="253"/>
      <c r="R74" s="253"/>
      <c r="S74" s="253"/>
      <c r="T74" s="253"/>
      <c r="U74" s="253"/>
      <c r="V74" s="253"/>
      <c r="W74" s="253"/>
      <c r="X74" s="253"/>
      <c r="Y74" s="253"/>
      <c r="Z74" s="253"/>
      <c r="AA74" s="253"/>
      <c r="AB74" s="253"/>
      <c r="AC74" s="253"/>
      <c r="AD74" s="253"/>
      <c r="AE74" s="253"/>
      <c r="AF74" s="253"/>
      <c r="AG74" s="253"/>
      <c r="AH74" s="253"/>
      <c r="AI74" s="253"/>
      <c r="AJ74" s="253"/>
      <c r="AK74" s="253"/>
      <c r="AL74" s="253"/>
      <c r="AM74" s="253"/>
      <c r="AN74" s="253"/>
      <c r="AO74" s="253"/>
      <c r="AP74" s="253"/>
      <c r="AQ74" s="253"/>
      <c r="AR74" s="253"/>
      <c r="AS74" s="253"/>
      <c r="AT74" s="253"/>
      <c r="AU74" s="253"/>
      <c r="AV74" s="253"/>
      <c r="AW74" s="253"/>
      <c r="AX74" s="253"/>
      <c r="AY74" s="253"/>
      <c r="AZ74" s="253"/>
      <c r="BA74" s="254"/>
      <c r="BB74" s="41"/>
      <c r="BC74" s="41"/>
      <c r="BD74" s="41"/>
      <c r="BE74" s="41"/>
      <c r="BF74" s="41"/>
      <c r="BG74" s="41"/>
      <c r="BH74" s="41"/>
      <c r="BI74" s="41"/>
      <c r="BJ74" s="41"/>
      <c r="BK74" s="41"/>
      <c r="BL74" s="41"/>
    </row>
    <row r="75" spans="1:64" ht="13" customHeight="1">
      <c r="A75" s="41"/>
      <c r="B75" s="41"/>
      <c r="C75" s="41"/>
      <c r="D75" s="41"/>
      <c r="E75" s="41"/>
      <c r="F75" s="41"/>
      <c r="G75" s="41"/>
      <c r="H75" s="41"/>
      <c r="I75" s="255"/>
      <c r="J75" s="256"/>
      <c r="K75" s="256"/>
      <c r="L75" s="256"/>
      <c r="M75" s="256"/>
      <c r="N75" s="256"/>
      <c r="O75" s="256"/>
      <c r="P75" s="256"/>
      <c r="Q75" s="256"/>
      <c r="R75" s="256"/>
      <c r="S75" s="256"/>
      <c r="T75" s="256"/>
      <c r="U75" s="256"/>
      <c r="V75" s="256"/>
      <c r="W75" s="256"/>
      <c r="X75" s="256"/>
      <c r="Y75" s="256"/>
      <c r="Z75" s="256"/>
      <c r="AA75" s="256"/>
      <c r="AB75" s="256"/>
      <c r="AC75" s="256"/>
      <c r="AD75" s="256"/>
      <c r="AE75" s="256"/>
      <c r="AF75" s="256"/>
      <c r="AG75" s="256"/>
      <c r="AH75" s="256"/>
      <c r="AI75" s="256"/>
      <c r="AJ75" s="256"/>
      <c r="AK75" s="256"/>
      <c r="AL75" s="256"/>
      <c r="AM75" s="256"/>
      <c r="AN75" s="256"/>
      <c r="AO75" s="256"/>
      <c r="AP75" s="256"/>
      <c r="AQ75" s="256"/>
      <c r="AR75" s="256"/>
      <c r="AS75" s="256"/>
      <c r="AT75" s="256"/>
      <c r="AU75" s="256"/>
      <c r="AV75" s="256"/>
      <c r="AW75" s="256"/>
      <c r="AX75" s="256"/>
      <c r="AY75" s="256"/>
      <c r="AZ75" s="256"/>
      <c r="BA75" s="257"/>
      <c r="BB75" s="41"/>
      <c r="BC75" s="41"/>
      <c r="BD75" s="41"/>
      <c r="BE75" s="41"/>
      <c r="BF75" s="41"/>
      <c r="BG75" s="41"/>
      <c r="BH75" s="41"/>
      <c r="BI75" s="41"/>
      <c r="BJ75" s="41"/>
      <c r="BK75" s="41"/>
      <c r="BL75" s="41"/>
    </row>
    <row r="76" spans="1:64" ht="13" customHeight="1">
      <c r="A76" s="41"/>
      <c r="B76" s="41"/>
      <c r="C76" s="41"/>
      <c r="D76" s="41"/>
      <c r="E76" s="41"/>
      <c r="F76" s="41"/>
      <c r="G76" s="41"/>
      <c r="H76" s="41"/>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1"/>
      <c r="BD76" s="41"/>
      <c r="BE76" s="41"/>
      <c r="BF76" s="41"/>
      <c r="BG76" s="41"/>
      <c r="BH76" s="41"/>
      <c r="BI76" s="41"/>
      <c r="BJ76" s="41"/>
      <c r="BK76" s="41"/>
      <c r="BL76" s="41"/>
    </row>
    <row r="77" spans="1:64" ht="13" customHeight="1">
      <c r="A77" s="38"/>
      <c r="B77" s="38"/>
      <c r="C77" s="38"/>
      <c r="D77" s="38"/>
      <c r="E77" s="38"/>
      <c r="F77" s="38"/>
      <c r="G77" s="38"/>
      <c r="H77" s="38"/>
      <c r="I77" s="234" t="s">
        <v>59</v>
      </c>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235"/>
      <c r="AL77" s="235"/>
      <c r="AM77" s="235"/>
      <c r="AN77" s="235"/>
      <c r="AO77" s="235"/>
      <c r="AP77" s="235"/>
      <c r="AQ77" s="235"/>
      <c r="AR77" s="235"/>
      <c r="AS77" s="235"/>
      <c r="AT77" s="235"/>
      <c r="AU77" s="235"/>
      <c r="AV77" s="235"/>
      <c r="AW77" s="235"/>
      <c r="AX77" s="235"/>
      <c r="AY77" s="235"/>
      <c r="AZ77" s="235"/>
      <c r="BA77" s="236"/>
      <c r="BB77" s="38"/>
      <c r="BC77" s="38"/>
      <c r="BD77" s="38"/>
      <c r="BE77" s="38"/>
      <c r="BF77" s="38"/>
      <c r="BG77" s="38"/>
      <c r="BH77" s="38"/>
      <c r="BI77" s="38"/>
      <c r="BJ77" s="38"/>
      <c r="BK77" s="38"/>
      <c r="BL77" s="38"/>
    </row>
    <row r="78" spans="1:64" ht="13" customHeight="1">
      <c r="A78" s="38"/>
      <c r="B78" s="38"/>
      <c r="C78" s="38"/>
      <c r="D78" s="38"/>
      <c r="E78" s="38"/>
      <c r="F78" s="38"/>
      <c r="G78" s="38"/>
      <c r="H78" s="38"/>
      <c r="I78" s="237"/>
      <c r="J78" s="238"/>
      <c r="K78" s="238"/>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238"/>
      <c r="AK78" s="238"/>
      <c r="AL78" s="238"/>
      <c r="AM78" s="238"/>
      <c r="AN78" s="238"/>
      <c r="AO78" s="238"/>
      <c r="AP78" s="238"/>
      <c r="AQ78" s="238"/>
      <c r="AR78" s="238"/>
      <c r="AS78" s="238"/>
      <c r="AT78" s="238"/>
      <c r="AU78" s="238"/>
      <c r="AV78" s="238"/>
      <c r="AW78" s="238"/>
      <c r="AX78" s="238"/>
      <c r="AY78" s="238"/>
      <c r="AZ78" s="238"/>
      <c r="BA78" s="239"/>
      <c r="BB78" s="38"/>
      <c r="BC78" s="38"/>
      <c r="BD78" s="38"/>
      <c r="BE78" s="38"/>
      <c r="BF78" s="38"/>
      <c r="BG78" s="38"/>
      <c r="BH78" s="38"/>
      <c r="BI78" s="38"/>
      <c r="BJ78" s="38"/>
      <c r="BK78" s="38"/>
      <c r="BL78" s="38"/>
    </row>
    <row r="79" spans="1:64" ht="13" customHeight="1">
      <c r="A79" s="38"/>
      <c r="B79" s="38"/>
      <c r="C79" s="38"/>
      <c r="D79" s="38"/>
      <c r="E79" s="38"/>
      <c r="F79" s="38"/>
      <c r="G79" s="38"/>
      <c r="H79" s="38"/>
      <c r="I79" s="234" t="s">
        <v>22</v>
      </c>
      <c r="J79" s="235"/>
      <c r="K79" s="235"/>
      <c r="L79" s="235"/>
      <c r="M79" s="236"/>
      <c r="N79" s="220" t="str">
        <f>A9</f>
        <v/>
      </c>
      <c r="O79" s="266"/>
      <c r="P79" s="266"/>
      <c r="Q79" s="266"/>
      <c r="R79" s="266"/>
      <c r="S79" s="266"/>
      <c r="T79" s="266"/>
      <c r="U79" s="266"/>
      <c r="V79" s="266"/>
      <c r="W79" s="266"/>
      <c r="X79" s="266"/>
      <c r="Y79" s="266"/>
      <c r="Z79" s="266"/>
      <c r="AA79" s="266"/>
      <c r="AB79" s="266"/>
      <c r="AC79" s="266"/>
      <c r="AD79" s="266"/>
      <c r="AE79" s="266"/>
      <c r="AF79" s="266"/>
      <c r="AG79" s="266"/>
      <c r="AH79" s="266"/>
      <c r="AI79" s="266"/>
      <c r="AJ79" s="266"/>
      <c r="AK79" s="266"/>
      <c r="AL79" s="267"/>
      <c r="AM79" s="220" t="str">
        <f>AS18</f>
        <v/>
      </c>
      <c r="AN79" s="221"/>
      <c r="AO79" s="221"/>
      <c r="AP79" s="221"/>
      <c r="AQ79" s="221"/>
      <c r="AR79" s="221"/>
      <c r="AS79" s="221"/>
      <c r="AT79" s="221"/>
      <c r="AU79" s="221"/>
      <c r="AV79" s="221"/>
      <c r="AW79" s="221"/>
      <c r="AX79" s="221"/>
      <c r="AY79" s="221"/>
      <c r="AZ79" s="221"/>
      <c r="BA79" s="222"/>
      <c r="BB79" s="38"/>
      <c r="BC79" s="38"/>
      <c r="BD79" s="38"/>
      <c r="BE79" s="38"/>
      <c r="BF79" s="38"/>
      <c r="BG79" s="38"/>
      <c r="BH79" s="38"/>
      <c r="BI79" s="38"/>
      <c r="BJ79" s="38"/>
      <c r="BK79" s="38"/>
      <c r="BL79" s="38"/>
    </row>
    <row r="80" spans="1:64" ht="13" customHeight="1">
      <c r="A80" s="38"/>
      <c r="B80" s="38"/>
      <c r="C80" s="38"/>
      <c r="D80" s="38"/>
      <c r="E80" s="38"/>
      <c r="F80" s="38"/>
      <c r="G80" s="38"/>
      <c r="H80" s="38"/>
      <c r="I80" s="237"/>
      <c r="J80" s="238"/>
      <c r="K80" s="238"/>
      <c r="L80" s="238"/>
      <c r="M80" s="239"/>
      <c r="N80" s="268"/>
      <c r="O80" s="269"/>
      <c r="P80" s="269"/>
      <c r="Q80" s="269"/>
      <c r="R80" s="269"/>
      <c r="S80" s="269"/>
      <c r="T80" s="269"/>
      <c r="U80" s="269"/>
      <c r="V80" s="269"/>
      <c r="W80" s="269"/>
      <c r="X80" s="269"/>
      <c r="Y80" s="269"/>
      <c r="Z80" s="269"/>
      <c r="AA80" s="269"/>
      <c r="AB80" s="269"/>
      <c r="AC80" s="269"/>
      <c r="AD80" s="269"/>
      <c r="AE80" s="269"/>
      <c r="AF80" s="269"/>
      <c r="AG80" s="269"/>
      <c r="AH80" s="269"/>
      <c r="AI80" s="269"/>
      <c r="AJ80" s="269"/>
      <c r="AK80" s="269"/>
      <c r="AL80" s="270"/>
      <c r="AM80" s="223"/>
      <c r="AN80" s="224"/>
      <c r="AO80" s="224"/>
      <c r="AP80" s="224"/>
      <c r="AQ80" s="224"/>
      <c r="AR80" s="224"/>
      <c r="AS80" s="224"/>
      <c r="AT80" s="224"/>
      <c r="AU80" s="224"/>
      <c r="AV80" s="224"/>
      <c r="AW80" s="224"/>
      <c r="AX80" s="224"/>
      <c r="AY80" s="224"/>
      <c r="AZ80" s="224"/>
      <c r="BA80" s="225"/>
      <c r="BB80" s="38"/>
      <c r="BC80" s="38"/>
      <c r="BD80" s="38"/>
      <c r="BE80" s="38"/>
      <c r="BF80" s="38"/>
      <c r="BG80" s="38"/>
      <c r="BH80" s="38"/>
      <c r="BI80" s="38"/>
      <c r="BJ80" s="38"/>
      <c r="BK80" s="38"/>
      <c r="BL80" s="38"/>
    </row>
    <row r="81" spans="1:64" ht="13" customHeight="1">
      <c r="A81" s="38"/>
      <c r="B81" s="38"/>
      <c r="C81" s="38"/>
      <c r="D81" s="38"/>
      <c r="E81" s="38"/>
      <c r="F81" s="38"/>
      <c r="G81" s="38"/>
      <c r="H81" s="38"/>
      <c r="I81" s="234" t="s">
        <v>37</v>
      </c>
      <c r="J81" s="235"/>
      <c r="K81" s="235"/>
      <c r="L81" s="235"/>
      <c r="M81" s="236"/>
      <c r="N81" s="258">
        <f>W7</f>
        <v>0</v>
      </c>
      <c r="O81" s="168"/>
      <c r="P81" s="168"/>
      <c r="Q81" s="168"/>
      <c r="R81" s="168" t="str">
        <f>AA7</f>
        <v/>
      </c>
      <c r="S81" s="168"/>
      <c r="T81" s="168"/>
      <c r="U81" s="168"/>
      <c r="V81" s="168"/>
      <c r="W81" s="168"/>
      <c r="X81" s="168"/>
      <c r="Y81" s="168" t="s">
        <v>25</v>
      </c>
      <c r="Z81" s="168"/>
      <c r="AA81" s="168"/>
      <c r="AB81" s="168" t="str">
        <f>AJ7</f>
        <v/>
      </c>
      <c r="AC81" s="168"/>
      <c r="AD81" s="168"/>
      <c r="AE81" s="168"/>
      <c r="AF81" s="168"/>
      <c r="AG81" s="168"/>
      <c r="AH81" s="168"/>
      <c r="AI81" s="168"/>
      <c r="AJ81" s="168"/>
      <c r="AK81" s="168"/>
      <c r="AL81" s="15"/>
      <c r="AM81" s="223"/>
      <c r="AN81" s="224"/>
      <c r="AO81" s="224"/>
      <c r="AP81" s="224"/>
      <c r="AQ81" s="224"/>
      <c r="AR81" s="224"/>
      <c r="AS81" s="224"/>
      <c r="AT81" s="224"/>
      <c r="AU81" s="224"/>
      <c r="AV81" s="224"/>
      <c r="AW81" s="224"/>
      <c r="AX81" s="224"/>
      <c r="AY81" s="224"/>
      <c r="AZ81" s="224"/>
      <c r="BA81" s="225"/>
      <c r="BB81" s="38"/>
      <c r="BC81" s="38"/>
      <c r="BD81" s="38"/>
      <c r="BE81" s="38"/>
      <c r="BF81" s="38"/>
      <c r="BG81" s="38"/>
      <c r="BH81" s="38"/>
      <c r="BI81" s="38"/>
      <c r="BJ81" s="38"/>
      <c r="BK81" s="38"/>
      <c r="BL81" s="38"/>
    </row>
    <row r="82" spans="1:64" ht="13" customHeight="1">
      <c r="A82" s="38"/>
      <c r="B82" s="38"/>
      <c r="C82" s="38"/>
      <c r="D82" s="38"/>
      <c r="E82" s="38"/>
      <c r="F82" s="38"/>
      <c r="G82" s="38"/>
      <c r="H82" s="38"/>
      <c r="I82" s="237"/>
      <c r="J82" s="238"/>
      <c r="K82" s="238"/>
      <c r="L82" s="238"/>
      <c r="M82" s="239"/>
      <c r="N82" s="259"/>
      <c r="O82" s="169"/>
      <c r="P82" s="169"/>
      <c r="Q82" s="169"/>
      <c r="R82" s="169"/>
      <c r="S82" s="169"/>
      <c r="T82" s="169"/>
      <c r="U82" s="169"/>
      <c r="V82" s="169"/>
      <c r="W82" s="169"/>
      <c r="X82" s="169"/>
      <c r="Y82" s="169"/>
      <c r="Z82" s="169"/>
      <c r="AA82" s="169"/>
      <c r="AB82" s="169"/>
      <c r="AC82" s="169"/>
      <c r="AD82" s="169"/>
      <c r="AE82" s="169"/>
      <c r="AF82" s="169"/>
      <c r="AG82" s="169"/>
      <c r="AH82" s="169"/>
      <c r="AI82" s="169"/>
      <c r="AJ82" s="169"/>
      <c r="AK82" s="169"/>
      <c r="AL82" s="16"/>
      <c r="AM82" s="223"/>
      <c r="AN82" s="224"/>
      <c r="AO82" s="224"/>
      <c r="AP82" s="224"/>
      <c r="AQ82" s="224"/>
      <c r="AR82" s="224"/>
      <c r="AS82" s="224"/>
      <c r="AT82" s="224"/>
      <c r="AU82" s="224"/>
      <c r="AV82" s="224"/>
      <c r="AW82" s="224"/>
      <c r="AX82" s="224"/>
      <c r="AY82" s="224"/>
      <c r="AZ82" s="224"/>
      <c r="BA82" s="225"/>
      <c r="BB82" s="38"/>
      <c r="BC82" s="38"/>
      <c r="BD82" s="38"/>
      <c r="BE82" s="38"/>
      <c r="BF82" s="38"/>
      <c r="BG82" s="38"/>
      <c r="BH82" s="38"/>
      <c r="BI82" s="38"/>
      <c r="BJ82" s="38"/>
      <c r="BK82" s="38"/>
      <c r="BL82" s="38"/>
    </row>
    <row r="83" spans="1:64" ht="13" customHeight="1">
      <c r="A83" s="38"/>
      <c r="B83" s="38"/>
      <c r="C83" s="38"/>
      <c r="D83" s="38"/>
      <c r="E83" s="38"/>
      <c r="F83" s="38"/>
      <c r="G83" s="38"/>
      <c r="H83" s="38"/>
      <c r="I83" s="234" t="s">
        <v>60</v>
      </c>
      <c r="J83" s="235"/>
      <c r="K83" s="235"/>
      <c r="L83" s="235"/>
      <c r="M83" s="236"/>
      <c r="N83" s="271" t="s">
        <v>23</v>
      </c>
      <c r="O83" s="165"/>
      <c r="P83" s="36"/>
      <c r="Q83" s="167" t="str">
        <f>W15</f>
        <v/>
      </c>
      <c r="R83" s="165"/>
      <c r="S83" s="165"/>
      <c r="T83" s="165"/>
      <c r="U83" s="165" t="s">
        <v>24</v>
      </c>
      <c r="V83" s="165"/>
      <c r="W83" s="167" t="str">
        <f>AC15</f>
        <v/>
      </c>
      <c r="X83" s="165"/>
      <c r="Y83" s="165"/>
      <c r="Z83" s="165"/>
      <c r="AA83" s="165" t="s">
        <v>26</v>
      </c>
      <c r="AB83" s="165"/>
      <c r="AC83" s="231" t="e">
        <f>AJ15/1440</f>
        <v>#VALUE!</v>
      </c>
      <c r="AD83" s="165"/>
      <c r="AE83" s="165"/>
      <c r="AF83" s="165"/>
      <c r="AG83" s="165" t="s">
        <v>27</v>
      </c>
      <c r="AH83" s="165"/>
      <c r="AI83" s="231" t="e">
        <f>IF(W83&gt;Q83,W83-Q83-AC83,W83-Q83-AC83+1)</f>
        <v>#VALUE!</v>
      </c>
      <c r="AJ83" s="165"/>
      <c r="AK83" s="165"/>
      <c r="AL83" s="232"/>
      <c r="AM83" s="223"/>
      <c r="AN83" s="224"/>
      <c r="AO83" s="224"/>
      <c r="AP83" s="224"/>
      <c r="AQ83" s="224"/>
      <c r="AR83" s="224"/>
      <c r="AS83" s="224"/>
      <c r="AT83" s="224"/>
      <c r="AU83" s="224"/>
      <c r="AV83" s="224"/>
      <c r="AW83" s="224"/>
      <c r="AX83" s="224"/>
      <c r="AY83" s="224"/>
      <c r="AZ83" s="224"/>
      <c r="BA83" s="225"/>
      <c r="BB83" s="38"/>
      <c r="BC83" s="38"/>
      <c r="BD83" s="38"/>
      <c r="BE83" s="38"/>
      <c r="BF83" s="38"/>
      <c r="BG83" s="38"/>
      <c r="BH83" s="38"/>
      <c r="BI83" s="38"/>
      <c r="BJ83" s="38"/>
      <c r="BK83" s="38"/>
      <c r="BL83" s="38"/>
    </row>
    <row r="84" spans="1:64" ht="13" customHeight="1">
      <c r="A84" s="38"/>
      <c r="B84" s="38"/>
      <c r="C84" s="38"/>
      <c r="D84" s="38"/>
      <c r="E84" s="38"/>
      <c r="F84" s="38"/>
      <c r="G84" s="38"/>
      <c r="H84" s="38"/>
      <c r="I84" s="237"/>
      <c r="J84" s="238"/>
      <c r="K84" s="238"/>
      <c r="L84" s="238"/>
      <c r="M84" s="239"/>
      <c r="N84" s="272"/>
      <c r="O84" s="166"/>
      <c r="P84" s="37"/>
      <c r="Q84" s="166"/>
      <c r="R84" s="166"/>
      <c r="S84" s="166"/>
      <c r="T84" s="166"/>
      <c r="U84" s="166"/>
      <c r="V84" s="166"/>
      <c r="W84" s="166"/>
      <c r="X84" s="166"/>
      <c r="Y84" s="166"/>
      <c r="Z84" s="166"/>
      <c r="AA84" s="166"/>
      <c r="AB84" s="166"/>
      <c r="AC84" s="166"/>
      <c r="AD84" s="166"/>
      <c r="AE84" s="166"/>
      <c r="AF84" s="166"/>
      <c r="AG84" s="166"/>
      <c r="AH84" s="166"/>
      <c r="AI84" s="166"/>
      <c r="AJ84" s="166"/>
      <c r="AK84" s="166"/>
      <c r="AL84" s="233"/>
      <c r="AM84" s="223"/>
      <c r="AN84" s="224"/>
      <c r="AO84" s="224"/>
      <c r="AP84" s="224"/>
      <c r="AQ84" s="224"/>
      <c r="AR84" s="224"/>
      <c r="AS84" s="224"/>
      <c r="AT84" s="224"/>
      <c r="AU84" s="224"/>
      <c r="AV84" s="224"/>
      <c r="AW84" s="224"/>
      <c r="AX84" s="224"/>
      <c r="AY84" s="224"/>
      <c r="AZ84" s="224"/>
      <c r="BA84" s="225"/>
      <c r="BB84" s="38"/>
      <c r="BC84" s="38"/>
      <c r="BD84" s="38"/>
      <c r="BE84" s="38"/>
      <c r="BF84" s="38"/>
      <c r="BG84" s="38"/>
      <c r="BH84" s="38"/>
      <c r="BI84" s="38"/>
      <c r="BJ84" s="38"/>
      <c r="BK84" s="38"/>
      <c r="BL84" s="38"/>
    </row>
    <row r="85" spans="1:64" ht="13" customHeight="1">
      <c r="A85" s="38"/>
      <c r="B85" s="38"/>
      <c r="C85" s="38"/>
      <c r="D85" s="38"/>
      <c r="E85" s="38"/>
      <c r="F85" s="38"/>
      <c r="G85" s="38"/>
      <c r="H85" s="38"/>
      <c r="I85" s="234" t="s">
        <v>61</v>
      </c>
      <c r="J85" s="235"/>
      <c r="K85" s="235"/>
      <c r="L85" s="235"/>
      <c r="M85" s="236"/>
      <c r="N85" s="260" t="str">
        <f>A33</f>
        <v/>
      </c>
      <c r="O85" s="261"/>
      <c r="P85" s="261"/>
      <c r="Q85" s="261"/>
      <c r="R85" s="261"/>
      <c r="S85" s="261"/>
      <c r="T85" s="261"/>
      <c r="U85" s="261"/>
      <c r="V85" s="261"/>
      <c r="W85" s="261"/>
      <c r="X85" s="261"/>
      <c r="Y85" s="261"/>
      <c r="Z85" s="261"/>
      <c r="AA85" s="261"/>
      <c r="AB85" s="261"/>
      <c r="AC85" s="261"/>
      <c r="AD85" s="261"/>
      <c r="AE85" s="261"/>
      <c r="AF85" s="261"/>
      <c r="AG85" s="261"/>
      <c r="AH85" s="261"/>
      <c r="AI85" s="261"/>
      <c r="AJ85" s="261"/>
      <c r="AK85" s="261"/>
      <c r="AL85" s="262"/>
      <c r="AM85" s="223"/>
      <c r="AN85" s="224"/>
      <c r="AO85" s="224"/>
      <c r="AP85" s="224"/>
      <c r="AQ85" s="224"/>
      <c r="AR85" s="224"/>
      <c r="AS85" s="224"/>
      <c r="AT85" s="224"/>
      <c r="AU85" s="224"/>
      <c r="AV85" s="224"/>
      <c r="AW85" s="224"/>
      <c r="AX85" s="224"/>
      <c r="AY85" s="224"/>
      <c r="AZ85" s="224"/>
      <c r="BA85" s="225"/>
      <c r="BB85" s="38"/>
      <c r="BC85" s="38"/>
      <c r="BD85" s="38"/>
      <c r="BE85" s="38"/>
      <c r="BF85" s="38"/>
      <c r="BG85" s="38"/>
      <c r="BH85" s="38"/>
      <c r="BI85" s="38"/>
      <c r="BJ85" s="38"/>
      <c r="BK85" s="38"/>
      <c r="BL85" s="38"/>
    </row>
    <row r="86" spans="1:64" ht="13" customHeight="1">
      <c r="A86" s="38"/>
      <c r="B86" s="38"/>
      <c r="C86" s="38"/>
      <c r="D86" s="38"/>
      <c r="E86" s="38"/>
      <c r="F86" s="38"/>
      <c r="G86" s="38"/>
      <c r="H86" s="38"/>
      <c r="I86" s="237"/>
      <c r="J86" s="238"/>
      <c r="K86" s="238"/>
      <c r="L86" s="238"/>
      <c r="M86" s="239"/>
      <c r="N86" s="263"/>
      <c r="O86" s="264"/>
      <c r="P86" s="264"/>
      <c r="Q86" s="264"/>
      <c r="R86" s="264"/>
      <c r="S86" s="264"/>
      <c r="T86" s="264"/>
      <c r="U86" s="264"/>
      <c r="V86" s="264"/>
      <c r="W86" s="264"/>
      <c r="X86" s="264"/>
      <c r="Y86" s="264"/>
      <c r="Z86" s="264"/>
      <c r="AA86" s="264"/>
      <c r="AB86" s="264"/>
      <c r="AC86" s="264"/>
      <c r="AD86" s="264"/>
      <c r="AE86" s="264"/>
      <c r="AF86" s="264"/>
      <c r="AG86" s="264"/>
      <c r="AH86" s="264"/>
      <c r="AI86" s="264"/>
      <c r="AJ86" s="264"/>
      <c r="AK86" s="264"/>
      <c r="AL86" s="265"/>
      <c r="AM86" s="223"/>
      <c r="AN86" s="224"/>
      <c r="AO86" s="224"/>
      <c r="AP86" s="224"/>
      <c r="AQ86" s="224"/>
      <c r="AR86" s="224"/>
      <c r="AS86" s="224"/>
      <c r="AT86" s="224"/>
      <c r="AU86" s="224"/>
      <c r="AV86" s="224"/>
      <c r="AW86" s="224"/>
      <c r="AX86" s="224"/>
      <c r="AY86" s="224"/>
      <c r="AZ86" s="224"/>
      <c r="BA86" s="225"/>
      <c r="BB86" s="38"/>
      <c r="BC86" s="38"/>
      <c r="BD86" s="38"/>
      <c r="BE86" s="38"/>
      <c r="BF86" s="38"/>
      <c r="BG86" s="38"/>
      <c r="BH86" s="38"/>
      <c r="BI86" s="38"/>
      <c r="BJ86" s="38"/>
      <c r="BK86" s="38"/>
      <c r="BL86" s="38"/>
    </row>
    <row r="87" spans="1:64" ht="13" customHeight="1">
      <c r="A87" s="38"/>
      <c r="B87" s="38"/>
      <c r="C87" s="38"/>
      <c r="D87" s="38"/>
      <c r="E87" s="38"/>
      <c r="F87" s="38"/>
      <c r="G87" s="38"/>
      <c r="H87" s="38"/>
      <c r="I87" s="230" t="s">
        <v>6</v>
      </c>
      <c r="J87" s="230"/>
      <c r="K87" s="230"/>
      <c r="L87" s="230"/>
      <c r="M87" s="230"/>
      <c r="N87" s="220" t="str">
        <f>AH17</f>
        <v/>
      </c>
      <c r="O87" s="266"/>
      <c r="P87" s="266"/>
      <c r="Q87" s="266"/>
      <c r="R87" s="266"/>
      <c r="S87" s="266"/>
      <c r="T87" s="266"/>
      <c r="U87" s="266"/>
      <c r="V87" s="266"/>
      <c r="W87" s="266"/>
      <c r="X87" s="266"/>
      <c r="Y87" s="266"/>
      <c r="Z87" s="266"/>
      <c r="AA87" s="266"/>
      <c r="AB87" s="266"/>
      <c r="AC87" s="266"/>
      <c r="AD87" s="266"/>
      <c r="AE87" s="266"/>
      <c r="AF87" s="266"/>
      <c r="AG87" s="266"/>
      <c r="AH87" s="266"/>
      <c r="AI87" s="266"/>
      <c r="AJ87" s="266"/>
      <c r="AK87" s="266"/>
      <c r="AL87" s="267"/>
      <c r="AM87" s="223"/>
      <c r="AN87" s="224"/>
      <c r="AO87" s="224"/>
      <c r="AP87" s="224"/>
      <c r="AQ87" s="224"/>
      <c r="AR87" s="224"/>
      <c r="AS87" s="224"/>
      <c r="AT87" s="224"/>
      <c r="AU87" s="224"/>
      <c r="AV87" s="224"/>
      <c r="AW87" s="224"/>
      <c r="AX87" s="224"/>
      <c r="AY87" s="224"/>
      <c r="AZ87" s="224"/>
      <c r="BA87" s="225"/>
      <c r="BB87" s="38"/>
      <c r="BC87" s="38"/>
      <c r="BD87" s="38"/>
      <c r="BE87" s="38"/>
      <c r="BF87" s="38"/>
      <c r="BG87" s="38"/>
      <c r="BH87" s="38"/>
      <c r="BI87" s="38"/>
      <c r="BJ87" s="38"/>
      <c r="BK87" s="38"/>
      <c r="BL87" s="38"/>
    </row>
    <row r="88" spans="1:64" ht="13" customHeight="1">
      <c r="A88" s="38"/>
      <c r="B88" s="38"/>
      <c r="C88" s="38"/>
      <c r="D88" s="38"/>
      <c r="E88" s="38"/>
      <c r="F88" s="38"/>
      <c r="G88" s="38"/>
      <c r="H88" s="38"/>
      <c r="I88" s="230"/>
      <c r="J88" s="230"/>
      <c r="K88" s="230"/>
      <c r="L88" s="230"/>
      <c r="M88" s="230"/>
      <c r="N88" s="268"/>
      <c r="O88" s="269"/>
      <c r="P88" s="269"/>
      <c r="Q88" s="269"/>
      <c r="R88" s="269"/>
      <c r="S88" s="269"/>
      <c r="T88" s="269"/>
      <c r="U88" s="269"/>
      <c r="V88" s="269"/>
      <c r="W88" s="269"/>
      <c r="X88" s="269"/>
      <c r="Y88" s="269"/>
      <c r="Z88" s="269"/>
      <c r="AA88" s="269"/>
      <c r="AB88" s="269"/>
      <c r="AC88" s="269"/>
      <c r="AD88" s="269"/>
      <c r="AE88" s="269"/>
      <c r="AF88" s="269"/>
      <c r="AG88" s="269"/>
      <c r="AH88" s="269"/>
      <c r="AI88" s="269"/>
      <c r="AJ88" s="269"/>
      <c r="AK88" s="269"/>
      <c r="AL88" s="270"/>
      <c r="AM88" s="223"/>
      <c r="AN88" s="224"/>
      <c r="AO88" s="224"/>
      <c r="AP88" s="224"/>
      <c r="AQ88" s="224"/>
      <c r="AR88" s="224"/>
      <c r="AS88" s="224"/>
      <c r="AT88" s="224"/>
      <c r="AU88" s="224"/>
      <c r="AV88" s="224"/>
      <c r="AW88" s="224"/>
      <c r="AX88" s="224"/>
      <c r="AY88" s="224"/>
      <c r="AZ88" s="224"/>
      <c r="BA88" s="225"/>
      <c r="BB88" s="38"/>
      <c r="BC88" s="38"/>
      <c r="BD88" s="38"/>
      <c r="BE88" s="38"/>
      <c r="BF88" s="38"/>
      <c r="BG88" s="38"/>
      <c r="BH88" s="38"/>
      <c r="BI88" s="38"/>
      <c r="BJ88" s="38"/>
      <c r="BK88" s="38"/>
      <c r="BL88" s="38"/>
    </row>
    <row r="89" spans="1:64" ht="13" customHeight="1">
      <c r="A89" s="38"/>
      <c r="B89" s="38"/>
      <c r="C89" s="38"/>
      <c r="D89" s="38"/>
      <c r="E89" s="38"/>
      <c r="F89" s="38"/>
      <c r="G89" s="38"/>
      <c r="H89" s="38"/>
      <c r="I89" s="230" t="s">
        <v>62</v>
      </c>
      <c r="J89" s="230"/>
      <c r="K89" s="230"/>
      <c r="L89" s="230"/>
      <c r="M89" s="230"/>
      <c r="N89" s="260" t="str">
        <f>AD36</f>
        <v/>
      </c>
      <c r="O89" s="261"/>
      <c r="P89" s="261"/>
      <c r="Q89" s="261"/>
      <c r="R89" s="261"/>
      <c r="S89" s="261"/>
      <c r="T89" s="261"/>
      <c r="U89" s="261"/>
      <c r="V89" s="261"/>
      <c r="W89" s="261"/>
      <c r="X89" s="261"/>
      <c r="Y89" s="261"/>
      <c r="Z89" s="261"/>
      <c r="AA89" s="261"/>
      <c r="AB89" s="261"/>
      <c r="AC89" s="261"/>
      <c r="AD89" s="261"/>
      <c r="AE89" s="261"/>
      <c r="AF89" s="261"/>
      <c r="AG89" s="261"/>
      <c r="AH89" s="261"/>
      <c r="AI89" s="261"/>
      <c r="AJ89" s="261"/>
      <c r="AK89" s="261"/>
      <c r="AL89" s="262"/>
      <c r="AM89" s="223"/>
      <c r="AN89" s="224"/>
      <c r="AO89" s="224"/>
      <c r="AP89" s="224"/>
      <c r="AQ89" s="224"/>
      <c r="AR89" s="224"/>
      <c r="AS89" s="224"/>
      <c r="AT89" s="224"/>
      <c r="AU89" s="224"/>
      <c r="AV89" s="224"/>
      <c r="AW89" s="224"/>
      <c r="AX89" s="224"/>
      <c r="AY89" s="224"/>
      <c r="AZ89" s="224"/>
      <c r="BA89" s="225"/>
      <c r="BB89" s="38"/>
      <c r="BC89" s="38"/>
      <c r="BD89" s="38"/>
      <c r="BE89" s="38"/>
      <c r="BF89" s="38"/>
      <c r="BG89" s="38"/>
      <c r="BH89" s="38"/>
      <c r="BI89" s="38"/>
      <c r="BJ89" s="38"/>
      <c r="BK89" s="38"/>
      <c r="BL89" s="38"/>
    </row>
    <row r="90" spans="1:64" ht="13" customHeight="1">
      <c r="A90" s="38"/>
      <c r="B90" s="38"/>
      <c r="C90" s="38"/>
      <c r="D90" s="38"/>
      <c r="E90" s="38"/>
      <c r="F90" s="38"/>
      <c r="G90" s="38"/>
      <c r="H90" s="38"/>
      <c r="I90" s="230"/>
      <c r="J90" s="230"/>
      <c r="K90" s="230"/>
      <c r="L90" s="230"/>
      <c r="M90" s="230"/>
      <c r="N90" s="263"/>
      <c r="O90" s="264"/>
      <c r="P90" s="264"/>
      <c r="Q90" s="264"/>
      <c r="R90" s="264"/>
      <c r="S90" s="264"/>
      <c r="T90" s="264"/>
      <c r="U90" s="264"/>
      <c r="V90" s="264"/>
      <c r="W90" s="264"/>
      <c r="X90" s="264"/>
      <c r="Y90" s="264"/>
      <c r="Z90" s="264"/>
      <c r="AA90" s="264"/>
      <c r="AB90" s="264"/>
      <c r="AC90" s="264"/>
      <c r="AD90" s="264"/>
      <c r="AE90" s="264"/>
      <c r="AF90" s="264"/>
      <c r="AG90" s="264"/>
      <c r="AH90" s="264"/>
      <c r="AI90" s="264"/>
      <c r="AJ90" s="264"/>
      <c r="AK90" s="264"/>
      <c r="AL90" s="265"/>
      <c r="AM90" s="226"/>
      <c r="AN90" s="227"/>
      <c r="AO90" s="227"/>
      <c r="AP90" s="227"/>
      <c r="AQ90" s="227"/>
      <c r="AR90" s="227"/>
      <c r="AS90" s="227"/>
      <c r="AT90" s="227"/>
      <c r="AU90" s="227"/>
      <c r="AV90" s="227"/>
      <c r="AW90" s="227"/>
      <c r="AX90" s="227"/>
      <c r="AY90" s="227"/>
      <c r="AZ90" s="227"/>
      <c r="BA90" s="228"/>
      <c r="BB90" s="38"/>
      <c r="BC90" s="38"/>
      <c r="BD90" s="38"/>
      <c r="BE90" s="38"/>
      <c r="BF90" s="38"/>
      <c r="BG90" s="38"/>
      <c r="BH90" s="38"/>
      <c r="BI90" s="38"/>
      <c r="BJ90" s="38"/>
      <c r="BK90" s="38"/>
      <c r="BL90" s="38"/>
    </row>
  </sheetData>
  <sheetProtection algorithmName="SHA-512" hashValue="MuI6q21MBULc+1P9g1/yhPsStj989GC3jsRBxe6PSKpSafPh+HGKVbefn9i/oqUX5fAzG1C+KbFTSuui9+7Dfg==" saltValue="7BPVyALkA4iIfm3a7Z2I/A==" spinCount="100000" sheet="1" formatCells="0" selectLockedCells="1"/>
  <mergeCells count="179">
    <mergeCell ref="BK47:BL47"/>
    <mergeCell ref="A12:E12"/>
    <mergeCell ref="F12:G12"/>
    <mergeCell ref="AS30:BL30"/>
    <mergeCell ref="AS18:BL20"/>
    <mergeCell ref="BC28:BF28"/>
    <mergeCell ref="BH28:BL28"/>
    <mergeCell ref="W27:Z27"/>
    <mergeCell ref="L31:U31"/>
    <mergeCell ref="A20:U25"/>
    <mergeCell ref="A26:U26"/>
    <mergeCell ref="A18:U18"/>
    <mergeCell ref="A27:U27"/>
    <mergeCell ref="AD39:AF39"/>
    <mergeCell ref="AG39:AJ39"/>
    <mergeCell ref="AK39:AM39"/>
    <mergeCell ref="AN39:AQ39"/>
    <mergeCell ref="AS41:BK45"/>
    <mergeCell ref="W19:AQ19"/>
    <mergeCell ref="W20:AQ20"/>
    <mergeCell ref="W29:Z29"/>
    <mergeCell ref="AA29:AQ29"/>
    <mergeCell ref="A17:U17"/>
    <mergeCell ref="A19:U19"/>
    <mergeCell ref="A1:BL1"/>
    <mergeCell ref="BB3:BD3"/>
    <mergeCell ref="BE3:BL3"/>
    <mergeCell ref="A7:U7"/>
    <mergeCell ref="AS9:BL10"/>
    <mergeCell ref="AS14:BL16"/>
    <mergeCell ref="H12:N12"/>
    <mergeCell ref="O12:U12"/>
    <mergeCell ref="AS12:BL12"/>
    <mergeCell ref="A9:U10"/>
    <mergeCell ref="A14:U14"/>
    <mergeCell ref="W2:AQ3"/>
    <mergeCell ref="BB2:BD2"/>
    <mergeCell ref="BE2:BL2"/>
    <mergeCell ref="AH11:AQ11"/>
    <mergeCell ref="W11:AG11"/>
    <mergeCell ref="W15:AA15"/>
    <mergeCell ref="AC15:AH15"/>
    <mergeCell ref="AJ15:AO15"/>
    <mergeCell ref="AI14:AQ14"/>
    <mergeCell ref="BB4:BD4"/>
    <mergeCell ref="BE4:BL4"/>
    <mergeCell ref="AS7:BL7"/>
    <mergeCell ref="A6:U6"/>
    <mergeCell ref="AM79:BA90"/>
    <mergeCell ref="A42:U42"/>
    <mergeCell ref="A41:J41"/>
    <mergeCell ref="I87:M88"/>
    <mergeCell ref="I89:M90"/>
    <mergeCell ref="AA83:AB84"/>
    <mergeCell ref="AC83:AF84"/>
    <mergeCell ref="AG83:AH84"/>
    <mergeCell ref="AI83:AL84"/>
    <mergeCell ref="I85:M86"/>
    <mergeCell ref="I48:BA50"/>
    <mergeCell ref="I52:BA75"/>
    <mergeCell ref="I77:BA78"/>
    <mergeCell ref="I79:M80"/>
    <mergeCell ref="I81:M82"/>
    <mergeCell ref="N81:Q82"/>
    <mergeCell ref="AB81:AK82"/>
    <mergeCell ref="N85:AL86"/>
    <mergeCell ref="N87:AL88"/>
    <mergeCell ref="N89:AL90"/>
    <mergeCell ref="N79:AL80"/>
    <mergeCell ref="I83:M84"/>
    <mergeCell ref="N83:O84"/>
    <mergeCell ref="Q83:T84"/>
    <mergeCell ref="A30:U30"/>
    <mergeCell ref="A31:J31"/>
    <mergeCell ref="W33:AG33"/>
    <mergeCell ref="W40:Y45"/>
    <mergeCell ref="Z40:AQ45"/>
    <mergeCell ref="A43:U43"/>
    <mergeCell ref="A45:F45"/>
    <mergeCell ref="G45:U45"/>
    <mergeCell ref="AL37:AQ37"/>
    <mergeCell ref="AN38:AQ38"/>
    <mergeCell ref="AH32:AQ32"/>
    <mergeCell ref="U83:V84"/>
    <mergeCell ref="W83:Z84"/>
    <mergeCell ref="Y81:AA82"/>
    <mergeCell ref="R81:X82"/>
    <mergeCell ref="W6:AC6"/>
    <mergeCell ref="AD6:AQ6"/>
    <mergeCell ref="AS8:BL8"/>
    <mergeCell ref="AS6:BL6"/>
    <mergeCell ref="AF13:AQ13"/>
    <mergeCell ref="W13:X13"/>
    <mergeCell ref="Y13:AE13"/>
    <mergeCell ref="AS11:BL11"/>
    <mergeCell ref="W12:AE12"/>
    <mergeCell ref="AF12:AQ12"/>
    <mergeCell ref="W10:AG10"/>
    <mergeCell ref="AH10:AQ10"/>
    <mergeCell ref="AS13:BL13"/>
    <mergeCell ref="W7:Z7"/>
    <mergeCell ref="AA7:AH7"/>
    <mergeCell ref="AJ7:AQ7"/>
    <mergeCell ref="W8:AG8"/>
    <mergeCell ref="AH8:AQ8"/>
    <mergeCell ref="W9:AG9"/>
    <mergeCell ref="AH9:AQ9"/>
    <mergeCell ref="W16:AG16"/>
    <mergeCell ref="A8:U8"/>
    <mergeCell ref="W35:AQ35"/>
    <mergeCell ref="Y21:AC21"/>
    <mergeCell ref="AD21:AQ21"/>
    <mergeCell ref="AS27:BB27"/>
    <mergeCell ref="AS28:BB28"/>
    <mergeCell ref="A11:U11"/>
    <mergeCell ref="W39:Y39"/>
    <mergeCell ref="Z39:AC39"/>
    <mergeCell ref="A32:U32"/>
    <mergeCell ref="A33:U33"/>
    <mergeCell ref="A34:U34"/>
    <mergeCell ref="A35:U36"/>
    <mergeCell ref="A37:U37"/>
    <mergeCell ref="A38:U39"/>
    <mergeCell ref="W23:AQ23"/>
    <mergeCell ref="W26:AQ26"/>
    <mergeCell ref="W22:AQ22"/>
    <mergeCell ref="W38:Y38"/>
    <mergeCell ref="Z38:AC38"/>
    <mergeCell ref="AD38:AF38"/>
    <mergeCell ref="AG38:AJ38"/>
    <mergeCell ref="AK38:AM38"/>
    <mergeCell ref="W25:Z25"/>
    <mergeCell ref="BC27:BL27"/>
    <mergeCell ref="AS29:BL29"/>
    <mergeCell ref="W14:Z14"/>
    <mergeCell ref="W28:Z28"/>
    <mergeCell ref="AH28:AK28"/>
    <mergeCell ref="AH27:AK27"/>
    <mergeCell ref="AH30:AQ30"/>
    <mergeCell ref="W30:AG30"/>
    <mergeCell ref="W17:AG17"/>
    <mergeCell ref="AH16:AQ16"/>
    <mergeCell ref="AH17:AQ17"/>
    <mergeCell ref="W21:X21"/>
    <mergeCell ref="AA27:AG27"/>
    <mergeCell ref="W24:AD24"/>
    <mergeCell ref="AE24:AQ24"/>
    <mergeCell ref="AL28:AQ28"/>
    <mergeCell ref="AA25:AH25"/>
    <mergeCell ref="AJ25:AQ25"/>
    <mergeCell ref="AS21:BL21"/>
    <mergeCell ref="AS22:BL24"/>
    <mergeCell ref="AL27:AQ27"/>
    <mergeCell ref="AA28:AG28"/>
    <mergeCell ref="AS17:BL17"/>
    <mergeCell ref="W18:AQ18"/>
    <mergeCell ref="A44:F44"/>
    <mergeCell ref="G44:U44"/>
    <mergeCell ref="W31:AG31"/>
    <mergeCell ref="AH31:AQ31"/>
    <mergeCell ref="W34:AQ34"/>
    <mergeCell ref="K41:U41"/>
    <mergeCell ref="A28:U28"/>
    <mergeCell ref="AS31:BL31"/>
    <mergeCell ref="AS32:BL32"/>
    <mergeCell ref="AS33:BL33"/>
    <mergeCell ref="AS35:BL35"/>
    <mergeCell ref="AS36:BL38"/>
    <mergeCell ref="AS34:BL34"/>
    <mergeCell ref="A40:J40"/>
    <mergeCell ref="K40:U40"/>
    <mergeCell ref="W36:AC36"/>
    <mergeCell ref="AD36:AQ36"/>
    <mergeCell ref="W37:Z37"/>
    <mergeCell ref="AA37:AG37"/>
    <mergeCell ref="AH37:AK37"/>
    <mergeCell ref="A29:U29"/>
    <mergeCell ref="AH33:AQ33"/>
    <mergeCell ref="W32:AG32"/>
  </mergeCells>
  <phoneticPr fontId="1"/>
  <printOptions horizontalCentered="1" verticalCentered="1"/>
  <pageMargins left="0" right="0" top="0" bottom="0" header="0" footer="0.31496062992125984"/>
  <pageSetup paperSize="9" orientation="landscape" horizontalDpi="1200" verticalDpi="1200" r:id="rId1"/>
  <headerFooter>
    <oddHeader>&amp;L&amp;"Meiryo UI,標準"&amp;8しりべし「まち・ひと・しごと」マッチングプラン求人票様式（農業以外）</oddHeader>
  </headerFooter>
  <rowBreaks count="1" manualBreakCount="1">
    <brk id="46" max="6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9"/>
  <sheetViews>
    <sheetView workbookViewId="0">
      <selection activeCell="C3" sqref="C3"/>
    </sheetView>
  </sheetViews>
  <sheetFormatPr defaultRowHeight="13"/>
  <cols>
    <col min="1" max="6" width="8.7265625" style="18"/>
    <col min="7" max="7" width="15.7265625" style="18" bestFit="1" customWidth="1"/>
    <col min="8" max="16384" width="8.7265625" style="18"/>
  </cols>
  <sheetData>
    <row r="1" spans="2:7">
      <c r="B1" s="308" t="s">
        <v>156</v>
      </c>
      <c r="C1" s="32" t="s">
        <v>149</v>
      </c>
      <c r="D1" s="32" t="s">
        <v>149</v>
      </c>
      <c r="E1" s="32" t="s">
        <v>148</v>
      </c>
    </row>
    <row r="2" spans="2:7">
      <c r="B2" s="308"/>
      <c r="C2" s="32" t="s">
        <v>121</v>
      </c>
      <c r="D2" s="32" t="s">
        <v>122</v>
      </c>
      <c r="E2" s="32" t="s">
        <v>123</v>
      </c>
      <c r="G2" s="18" t="s">
        <v>154</v>
      </c>
    </row>
    <row r="3" spans="2:7">
      <c r="B3" s="31" t="s">
        <v>120</v>
      </c>
      <c r="C3" s="51">
        <v>920</v>
      </c>
      <c r="D3" s="18">
        <f>C3*8</f>
        <v>7360</v>
      </c>
      <c r="E3" s="18">
        <f>22*D3</f>
        <v>161920</v>
      </c>
      <c r="G3" s="52">
        <v>44836</v>
      </c>
    </row>
    <row r="4" spans="2:7">
      <c r="G4" s="33"/>
    </row>
    <row r="5" spans="2:7">
      <c r="B5" s="32" t="s">
        <v>155</v>
      </c>
      <c r="G5" s="33"/>
    </row>
    <row r="6" spans="2:7">
      <c r="B6" s="31" t="s">
        <v>150</v>
      </c>
      <c r="C6" s="51">
        <v>1000</v>
      </c>
      <c r="D6" s="18">
        <f>C6*8</f>
        <v>8000</v>
      </c>
      <c r="E6" s="18">
        <f>22*D6</f>
        <v>176000</v>
      </c>
      <c r="G6" s="52">
        <v>44896</v>
      </c>
    </row>
    <row r="7" spans="2:7">
      <c r="B7" s="31" t="s">
        <v>151</v>
      </c>
      <c r="C7" s="51">
        <v>955</v>
      </c>
      <c r="D7" s="18">
        <f>C7*8</f>
        <v>7640</v>
      </c>
      <c r="E7" s="18">
        <f>22*D7</f>
        <v>168080</v>
      </c>
      <c r="G7" s="52">
        <v>44896</v>
      </c>
    </row>
    <row r="8" spans="2:7">
      <c r="B8" s="31" t="s">
        <v>152</v>
      </c>
      <c r="C8" s="51">
        <v>954</v>
      </c>
      <c r="D8" s="18">
        <f>C8*8</f>
        <v>7632</v>
      </c>
      <c r="E8" s="18">
        <f>22*D8</f>
        <v>167904</v>
      </c>
      <c r="G8" s="52">
        <v>44896</v>
      </c>
    </row>
    <row r="9" spans="2:7">
      <c r="B9" s="31" t="s">
        <v>153</v>
      </c>
      <c r="C9" s="51">
        <v>948</v>
      </c>
      <c r="D9" s="18">
        <f>C9*8</f>
        <v>7584</v>
      </c>
      <c r="E9" s="18">
        <f>22*D9</f>
        <v>166848</v>
      </c>
      <c r="G9" s="52">
        <v>44897</v>
      </c>
    </row>
  </sheetData>
  <sheetProtection sheet="1" objects="1" scenarios="1"/>
  <mergeCells count="1">
    <mergeCell ref="B1:B2"/>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9"/>
  <sheetViews>
    <sheetView workbookViewId="0">
      <selection activeCell="H7" sqref="H7"/>
    </sheetView>
  </sheetViews>
  <sheetFormatPr defaultRowHeight="13"/>
  <sheetData>
    <row r="2" spans="2:8">
      <c r="B2" t="s">
        <v>107</v>
      </c>
      <c r="G2" t="s">
        <v>158</v>
      </c>
      <c r="H2" t="s">
        <v>165</v>
      </c>
    </row>
    <row r="3" spans="2:8">
      <c r="B3" t="s">
        <v>116</v>
      </c>
      <c r="G3" t="s">
        <v>159</v>
      </c>
      <c r="H3" s="34">
        <f>チェック!C6</f>
        <v>1000</v>
      </c>
    </row>
    <row r="4" spans="2:8">
      <c r="B4" t="s">
        <v>108</v>
      </c>
      <c r="G4" t="s">
        <v>160</v>
      </c>
      <c r="H4" s="34">
        <f>チェック!C7</f>
        <v>955</v>
      </c>
    </row>
    <row r="5" spans="2:8">
      <c r="B5" t="s">
        <v>111</v>
      </c>
      <c r="G5" t="s">
        <v>161</v>
      </c>
      <c r="H5" s="34">
        <f>チェック!C8</f>
        <v>954</v>
      </c>
    </row>
    <row r="6" spans="2:8">
      <c r="B6" t="s">
        <v>109</v>
      </c>
      <c r="G6" t="s">
        <v>162</v>
      </c>
      <c r="H6" s="34">
        <f>チェック!C9</f>
        <v>948</v>
      </c>
    </row>
    <row r="7" spans="2:8">
      <c r="B7" t="s">
        <v>110</v>
      </c>
      <c r="G7" t="s">
        <v>163</v>
      </c>
      <c r="H7" s="34">
        <f>チェック!C3</f>
        <v>920</v>
      </c>
    </row>
    <row r="8" spans="2:8">
      <c r="B8" t="s">
        <v>112</v>
      </c>
    </row>
    <row r="9" spans="2:8">
      <c r="B9" t="s">
        <v>113</v>
      </c>
    </row>
  </sheetData>
  <sheetProtection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ここに求人情報を入力してください</vt:lpstr>
      <vt:lpstr>求人票（自動入力）</vt:lpstr>
      <vt:lpstr>チェック</vt:lpstr>
      <vt:lpstr>リスト</vt:lpstr>
      <vt:lpstr>'求人票（自動入力）'!Print_Area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2023-03-28T02:14:29Z</dcterms:modified>
</cp:coreProperties>
</file>