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600" windowHeight="11760" tabRatio="614"/>
  </bookViews>
  <sheets>
    <sheet name="増減率" sheetId="3" r:id="rId1"/>
  </sheets>
  <externalReferences>
    <externalReference r:id="rId2"/>
  </externalReferences>
  <definedNames>
    <definedName name="_xlnm.Print_Area" localSheetId="0">増減率!$W$1:$AF$71</definedName>
  </definedNames>
  <calcPr calcId="152511"/>
</workbook>
</file>

<file path=xl/calcChain.xml><?xml version="1.0" encoding="utf-8"?>
<calcChain xmlns="http://schemas.openxmlformats.org/spreadsheetml/2006/main">
  <c r="P70" i="3" l="1"/>
  <c r="O70" i="3"/>
  <c r="N70" i="3"/>
  <c r="D70" i="3"/>
  <c r="C70" i="3"/>
  <c r="E70" i="3" s="1"/>
  <c r="P69" i="3"/>
  <c r="O69" i="3"/>
  <c r="N69" i="3"/>
  <c r="D69" i="3"/>
  <c r="C69" i="3"/>
  <c r="E69" i="3" s="1"/>
  <c r="P68" i="3"/>
  <c r="O68" i="3"/>
  <c r="N68" i="3"/>
  <c r="D68" i="3"/>
  <c r="C68" i="3"/>
  <c r="E68" i="3" s="1"/>
  <c r="P67" i="3"/>
  <c r="O67" i="3"/>
  <c r="N67" i="3"/>
  <c r="D67" i="3"/>
  <c r="C67" i="3"/>
  <c r="E67" i="3" s="1"/>
  <c r="P66" i="3"/>
  <c r="O66" i="3"/>
  <c r="N66" i="3"/>
  <c r="D66" i="3"/>
  <c r="C66" i="3"/>
  <c r="E66" i="3" s="1"/>
  <c r="P65" i="3"/>
  <c r="O65" i="3"/>
  <c r="N65" i="3"/>
  <c r="D65" i="3"/>
  <c r="C65" i="3"/>
  <c r="E65" i="3" s="1"/>
  <c r="T64" i="3"/>
  <c r="S64" i="3"/>
  <c r="U64" i="3" s="1"/>
  <c r="P64" i="3"/>
  <c r="O64" i="3"/>
  <c r="N64" i="3"/>
  <c r="I64" i="3"/>
  <c r="J64" i="3" s="1"/>
  <c r="H64" i="3"/>
  <c r="D64" i="3"/>
  <c r="C64" i="3"/>
  <c r="E64" i="3" s="1"/>
  <c r="T63" i="3"/>
  <c r="S63" i="3"/>
  <c r="U63" i="3" s="1"/>
  <c r="P63" i="3"/>
  <c r="O63" i="3"/>
  <c r="N63" i="3"/>
  <c r="I63" i="3"/>
  <c r="J63" i="3" s="1"/>
  <c r="H63" i="3"/>
  <c r="D63" i="3"/>
  <c r="C63" i="3"/>
  <c r="E63" i="3" s="1"/>
  <c r="T62" i="3"/>
  <c r="S62" i="3"/>
  <c r="U62" i="3" s="1"/>
  <c r="P62" i="3"/>
  <c r="O62" i="3"/>
  <c r="N62" i="3"/>
  <c r="I62" i="3"/>
  <c r="J62" i="3" s="1"/>
  <c r="H62" i="3"/>
  <c r="D62" i="3"/>
  <c r="C62" i="3"/>
  <c r="E62" i="3" s="1"/>
  <c r="T61" i="3"/>
  <c r="S61" i="3"/>
  <c r="U61" i="3" s="1"/>
  <c r="P61" i="3"/>
  <c r="O61" i="3"/>
  <c r="N61" i="3"/>
  <c r="I61" i="3"/>
  <c r="J61" i="3" s="1"/>
  <c r="H61" i="3"/>
  <c r="D61" i="3"/>
  <c r="C61" i="3"/>
  <c r="E61" i="3" s="1"/>
  <c r="T60" i="3"/>
  <c r="S60" i="3"/>
  <c r="U60" i="3" s="1"/>
  <c r="P60" i="3"/>
  <c r="O60" i="3"/>
  <c r="N60" i="3"/>
  <c r="I60" i="3"/>
  <c r="J60" i="3" s="1"/>
  <c r="H60" i="3"/>
  <c r="D60" i="3"/>
  <c r="C60" i="3"/>
  <c r="E60" i="3" s="1"/>
  <c r="T59" i="3"/>
  <c r="S59" i="3"/>
  <c r="U59" i="3" s="1"/>
  <c r="P59" i="3"/>
  <c r="O59" i="3"/>
  <c r="N59" i="3"/>
  <c r="I59" i="3"/>
  <c r="J59" i="3" s="1"/>
  <c r="H59" i="3"/>
  <c r="D59" i="3"/>
  <c r="C59" i="3"/>
  <c r="E59" i="3" s="1"/>
  <c r="P58" i="3"/>
  <c r="O58" i="3"/>
  <c r="N58" i="3"/>
  <c r="D58" i="3"/>
  <c r="C58" i="3"/>
  <c r="E58" i="3" s="1"/>
  <c r="P57" i="3"/>
  <c r="O57" i="3"/>
  <c r="N57" i="3"/>
  <c r="D57" i="3"/>
  <c r="C57" i="3"/>
  <c r="E57" i="3" s="1"/>
  <c r="P56" i="3"/>
  <c r="O56" i="3"/>
  <c r="N56" i="3"/>
  <c r="D56" i="3"/>
  <c r="C56" i="3"/>
  <c r="E56" i="3" s="1"/>
  <c r="P55" i="3"/>
  <c r="O55" i="3"/>
  <c r="N55" i="3"/>
  <c r="D55" i="3"/>
  <c r="C55" i="3"/>
  <c r="E55" i="3" s="1"/>
  <c r="P54" i="3"/>
  <c r="O54" i="3"/>
  <c r="N54" i="3"/>
  <c r="D54" i="3"/>
  <c r="C54" i="3"/>
  <c r="E54" i="3" s="1"/>
  <c r="P53" i="3"/>
  <c r="O53" i="3"/>
  <c r="N53" i="3"/>
  <c r="D53" i="3"/>
  <c r="C53" i="3"/>
  <c r="E53" i="3" s="1"/>
  <c r="T52" i="3"/>
  <c r="S52" i="3"/>
  <c r="U52" i="3" s="1"/>
  <c r="P52" i="3"/>
  <c r="O52" i="3"/>
  <c r="N52" i="3"/>
  <c r="I52" i="3"/>
  <c r="J52" i="3" s="1"/>
  <c r="H52" i="3"/>
  <c r="D52" i="3"/>
  <c r="C52" i="3"/>
  <c r="E52" i="3" s="1"/>
  <c r="T51" i="3"/>
  <c r="S51" i="3"/>
  <c r="U51" i="3" s="1"/>
  <c r="P51" i="3"/>
  <c r="O51" i="3"/>
  <c r="N51" i="3"/>
  <c r="I51" i="3"/>
  <c r="J51" i="3" s="1"/>
  <c r="H51" i="3"/>
  <c r="D51" i="3"/>
  <c r="C51" i="3"/>
  <c r="E51" i="3" s="1"/>
  <c r="T50" i="3"/>
  <c r="S50" i="3"/>
  <c r="U50" i="3" s="1"/>
  <c r="P50" i="3"/>
  <c r="O50" i="3"/>
  <c r="N50" i="3"/>
  <c r="I50" i="3"/>
  <c r="J50" i="3" s="1"/>
  <c r="H50" i="3"/>
  <c r="D50" i="3"/>
  <c r="C50" i="3"/>
  <c r="E50" i="3" s="1"/>
  <c r="T49" i="3"/>
  <c r="S49" i="3"/>
  <c r="U49" i="3" s="1"/>
  <c r="P49" i="3"/>
  <c r="O49" i="3"/>
  <c r="N49" i="3"/>
  <c r="I49" i="3"/>
  <c r="J49" i="3" s="1"/>
  <c r="H49" i="3"/>
  <c r="D49" i="3"/>
  <c r="C49" i="3"/>
  <c r="E49" i="3" s="1"/>
  <c r="T48" i="3"/>
  <c r="S48" i="3"/>
  <c r="U48" i="3" s="1"/>
  <c r="P48" i="3"/>
  <c r="O48" i="3"/>
  <c r="N48" i="3"/>
  <c r="I48" i="3"/>
  <c r="J48" i="3" s="1"/>
  <c r="H48" i="3"/>
  <c r="D48" i="3"/>
  <c r="C48" i="3"/>
  <c r="E48" i="3" s="1"/>
  <c r="T47" i="3"/>
  <c r="S47" i="3"/>
  <c r="U47" i="3" s="1"/>
  <c r="P47" i="3"/>
  <c r="O47" i="3"/>
  <c r="N47" i="3"/>
  <c r="I47" i="3"/>
  <c r="J47" i="3" s="1"/>
  <c r="H47" i="3"/>
  <c r="D47" i="3"/>
  <c r="C47" i="3"/>
  <c r="E47" i="3" s="1"/>
  <c r="T46" i="3"/>
  <c r="S46" i="3"/>
  <c r="U46" i="3" s="1"/>
  <c r="P46" i="3"/>
  <c r="O46" i="3"/>
  <c r="N46" i="3"/>
  <c r="I46" i="3"/>
  <c r="J46" i="3" s="1"/>
  <c r="H46" i="3"/>
  <c r="D46" i="3"/>
  <c r="C46" i="3"/>
  <c r="E46" i="3" s="1"/>
  <c r="T45" i="3"/>
  <c r="S45" i="3"/>
  <c r="U45" i="3" s="1"/>
  <c r="P45" i="3"/>
  <c r="O45" i="3"/>
  <c r="N45" i="3"/>
  <c r="I45" i="3"/>
  <c r="J45" i="3" s="1"/>
  <c r="H45" i="3"/>
  <c r="D45" i="3"/>
  <c r="C45" i="3"/>
  <c r="E45" i="3" s="1"/>
  <c r="T44" i="3"/>
  <c r="S44" i="3"/>
  <c r="U44" i="3" s="1"/>
  <c r="P44" i="3"/>
  <c r="O44" i="3"/>
  <c r="N44" i="3"/>
  <c r="I44" i="3"/>
  <c r="J44" i="3" s="1"/>
  <c r="H44" i="3"/>
  <c r="D44" i="3"/>
  <c r="C44" i="3"/>
  <c r="E44" i="3" s="1"/>
  <c r="T43" i="3"/>
  <c r="S43" i="3"/>
  <c r="U43" i="3" s="1"/>
  <c r="P43" i="3"/>
  <c r="O43" i="3"/>
  <c r="N43" i="3"/>
  <c r="I43" i="3"/>
  <c r="J43" i="3" s="1"/>
  <c r="H43" i="3"/>
  <c r="D43" i="3"/>
  <c r="C43" i="3"/>
  <c r="E43" i="3" s="1"/>
  <c r="T42" i="3"/>
  <c r="S42" i="3"/>
  <c r="U42" i="3" s="1"/>
  <c r="P42" i="3"/>
  <c r="O42" i="3"/>
  <c r="N42" i="3"/>
  <c r="I42" i="3"/>
  <c r="H42" i="3"/>
  <c r="D42" i="3"/>
  <c r="C42" i="3"/>
  <c r="E42" i="3" s="1"/>
  <c r="T41" i="3"/>
  <c r="S41" i="3"/>
  <c r="U41" i="3" s="1"/>
  <c r="P41" i="3"/>
  <c r="O41" i="3"/>
  <c r="N41" i="3"/>
  <c r="I41" i="3"/>
  <c r="J41" i="3" s="1"/>
  <c r="H41" i="3"/>
  <c r="D41" i="3"/>
  <c r="C41" i="3"/>
  <c r="E41" i="3" s="1"/>
  <c r="T40" i="3"/>
  <c r="S40" i="3"/>
  <c r="U40" i="3" s="1"/>
  <c r="P40" i="3"/>
  <c r="O40" i="3"/>
  <c r="N40" i="3"/>
  <c r="I40" i="3"/>
  <c r="J40" i="3" s="1"/>
  <c r="H40" i="3"/>
  <c r="D40" i="3"/>
  <c r="C40" i="3"/>
  <c r="E40" i="3" s="1"/>
  <c r="T39" i="3"/>
  <c r="S39" i="3"/>
  <c r="U39" i="3" s="1"/>
  <c r="P39" i="3"/>
  <c r="O39" i="3"/>
  <c r="N39" i="3"/>
  <c r="I39" i="3"/>
  <c r="J39" i="3" s="1"/>
  <c r="H39" i="3"/>
  <c r="D39" i="3"/>
  <c r="C39" i="3"/>
  <c r="E39" i="3" s="1"/>
  <c r="T38" i="3"/>
  <c r="S38" i="3"/>
  <c r="U38" i="3" s="1"/>
  <c r="P38" i="3"/>
  <c r="O38" i="3"/>
  <c r="N38" i="3"/>
  <c r="I38" i="3"/>
  <c r="J38" i="3" s="1"/>
  <c r="H38" i="3"/>
  <c r="D38" i="3"/>
  <c r="C38" i="3"/>
  <c r="E38" i="3" s="1"/>
  <c r="T37" i="3"/>
  <c r="S37" i="3"/>
  <c r="U37" i="3" s="1"/>
  <c r="P37" i="3"/>
  <c r="O37" i="3"/>
  <c r="N37" i="3"/>
  <c r="I37" i="3"/>
  <c r="J37" i="3" s="1"/>
  <c r="H37" i="3"/>
  <c r="D37" i="3"/>
  <c r="C37" i="3"/>
  <c r="E37" i="3" s="1"/>
  <c r="T36" i="3"/>
  <c r="S36" i="3"/>
  <c r="U36" i="3" s="1"/>
  <c r="P36" i="3"/>
  <c r="O36" i="3"/>
  <c r="N36" i="3"/>
  <c r="I36" i="3"/>
  <c r="J36" i="3" s="1"/>
  <c r="H36" i="3"/>
  <c r="D36" i="3"/>
  <c r="C36" i="3"/>
  <c r="E36" i="3" s="1"/>
  <c r="T35" i="3"/>
  <c r="S35" i="3"/>
  <c r="U35" i="3" s="1"/>
  <c r="P35" i="3"/>
  <c r="O35" i="3"/>
  <c r="N35" i="3"/>
  <c r="I35" i="3"/>
  <c r="J35" i="3" s="1"/>
  <c r="H35" i="3"/>
  <c r="D35" i="3"/>
  <c r="C35" i="3"/>
  <c r="E35" i="3" s="1"/>
  <c r="T34" i="3"/>
  <c r="S34" i="3"/>
  <c r="U34" i="3" s="1"/>
  <c r="P34" i="3"/>
  <c r="O34" i="3"/>
  <c r="N34" i="3"/>
  <c r="I34" i="3"/>
  <c r="J34" i="3" s="1"/>
  <c r="H34" i="3"/>
  <c r="D34" i="3"/>
  <c r="C34" i="3"/>
  <c r="E34" i="3" s="1"/>
  <c r="T33" i="3"/>
  <c r="S33" i="3"/>
  <c r="U33" i="3" s="1"/>
  <c r="P33" i="3"/>
  <c r="O33" i="3"/>
  <c r="N33" i="3"/>
  <c r="I33" i="3"/>
  <c r="H33" i="3"/>
  <c r="J33" i="3" s="1"/>
  <c r="D33" i="3"/>
  <c r="C33" i="3"/>
  <c r="E33" i="3" s="1"/>
  <c r="T32" i="3"/>
  <c r="S32" i="3"/>
  <c r="U32" i="3" s="1"/>
  <c r="P32" i="3"/>
  <c r="O32" i="3"/>
  <c r="N32" i="3"/>
  <c r="I32" i="3"/>
  <c r="J32" i="3" s="1"/>
  <c r="H32" i="3"/>
  <c r="D32" i="3"/>
  <c r="C32" i="3"/>
  <c r="E32" i="3" s="1"/>
  <c r="T31" i="3"/>
  <c r="S31" i="3"/>
  <c r="U31" i="3" s="1"/>
  <c r="P31" i="3"/>
  <c r="O31" i="3"/>
  <c r="N31" i="3"/>
  <c r="I31" i="3"/>
  <c r="J31" i="3" s="1"/>
  <c r="H31" i="3"/>
  <c r="D31" i="3"/>
  <c r="C31" i="3"/>
  <c r="E31" i="3" s="1"/>
  <c r="T30" i="3"/>
  <c r="S30" i="3"/>
  <c r="U30" i="3" s="1"/>
  <c r="P30" i="3"/>
  <c r="O30" i="3"/>
  <c r="N30" i="3"/>
  <c r="I30" i="3"/>
  <c r="J30" i="3" s="1"/>
  <c r="H30" i="3"/>
  <c r="D30" i="3"/>
  <c r="C30" i="3"/>
  <c r="E30" i="3" s="1"/>
  <c r="T29" i="3"/>
  <c r="S29" i="3"/>
  <c r="U29" i="3" s="1"/>
  <c r="P29" i="3"/>
  <c r="O29" i="3"/>
  <c r="N29" i="3"/>
  <c r="I29" i="3"/>
  <c r="J29" i="3" s="1"/>
  <c r="H29" i="3"/>
  <c r="D29" i="3"/>
  <c r="C29" i="3"/>
  <c r="E29" i="3" s="1"/>
  <c r="T28" i="3"/>
  <c r="S28" i="3"/>
  <c r="U28" i="3" s="1"/>
  <c r="P28" i="3"/>
  <c r="O28" i="3"/>
  <c r="N28" i="3"/>
  <c r="I28" i="3"/>
  <c r="J28" i="3" s="1"/>
  <c r="H28" i="3"/>
  <c r="D28" i="3"/>
  <c r="C28" i="3"/>
  <c r="E28" i="3" s="1"/>
  <c r="T27" i="3"/>
  <c r="S27" i="3"/>
  <c r="U27" i="3" s="1"/>
  <c r="P27" i="3"/>
  <c r="O27" i="3"/>
  <c r="N27" i="3"/>
  <c r="I27" i="3"/>
  <c r="J27" i="3" s="1"/>
  <c r="H27" i="3"/>
  <c r="D27" i="3"/>
  <c r="C27" i="3"/>
  <c r="E27" i="3" s="1"/>
  <c r="T26" i="3"/>
  <c r="S26" i="3"/>
  <c r="U26" i="3" s="1"/>
  <c r="P26" i="3"/>
  <c r="O26" i="3"/>
  <c r="N26" i="3"/>
  <c r="I26" i="3"/>
  <c r="J26" i="3" s="1"/>
  <c r="H26" i="3"/>
  <c r="D26" i="3"/>
  <c r="C26" i="3"/>
  <c r="E26" i="3" s="1"/>
  <c r="T25" i="3"/>
  <c r="S25" i="3"/>
  <c r="U25" i="3" s="1"/>
  <c r="P25" i="3"/>
  <c r="O25" i="3"/>
  <c r="N25" i="3"/>
  <c r="I25" i="3"/>
  <c r="J25" i="3" s="1"/>
  <c r="H25" i="3"/>
  <c r="D25" i="3"/>
  <c r="C25" i="3"/>
  <c r="E25" i="3" s="1"/>
  <c r="T24" i="3"/>
  <c r="S24" i="3"/>
  <c r="U24" i="3" s="1"/>
  <c r="P24" i="3"/>
  <c r="O24" i="3"/>
  <c r="N24" i="3"/>
  <c r="I24" i="3"/>
  <c r="J24" i="3" s="1"/>
  <c r="H24" i="3"/>
  <c r="D24" i="3"/>
  <c r="C24" i="3"/>
  <c r="E24" i="3" s="1"/>
  <c r="T23" i="3"/>
  <c r="S23" i="3"/>
  <c r="U23" i="3" s="1"/>
  <c r="P23" i="3"/>
  <c r="O23" i="3"/>
  <c r="N23" i="3"/>
  <c r="I23" i="3"/>
  <c r="J23" i="3" s="1"/>
  <c r="H23" i="3"/>
  <c r="D23" i="3"/>
  <c r="C23" i="3"/>
  <c r="E23" i="3" s="1"/>
  <c r="T22" i="3"/>
  <c r="S22" i="3"/>
  <c r="U22" i="3" s="1"/>
  <c r="P22" i="3"/>
  <c r="O22" i="3"/>
  <c r="N22" i="3"/>
  <c r="I22" i="3"/>
  <c r="J22" i="3" s="1"/>
  <c r="H22" i="3"/>
  <c r="D22" i="3"/>
  <c r="C22" i="3"/>
  <c r="E22" i="3" s="1"/>
  <c r="T21" i="3"/>
  <c r="S21" i="3"/>
  <c r="U21" i="3" s="1"/>
  <c r="P21" i="3"/>
  <c r="O21" i="3"/>
  <c r="N21" i="3"/>
  <c r="I21" i="3"/>
  <c r="H21" i="3"/>
  <c r="J21" i="3" s="1"/>
  <c r="D21" i="3"/>
  <c r="C21" i="3"/>
  <c r="E21" i="3" s="1"/>
  <c r="T20" i="3"/>
  <c r="S20" i="3"/>
  <c r="U20" i="3" s="1"/>
  <c r="P20" i="3"/>
  <c r="O20" i="3"/>
  <c r="N20" i="3"/>
  <c r="I20" i="3"/>
  <c r="J20" i="3" s="1"/>
  <c r="H20" i="3"/>
  <c r="D20" i="3"/>
  <c r="C20" i="3"/>
  <c r="E20" i="3" s="1"/>
  <c r="T19" i="3"/>
  <c r="S19" i="3"/>
  <c r="U19" i="3" s="1"/>
  <c r="P19" i="3"/>
  <c r="O19" i="3"/>
  <c r="N19" i="3"/>
  <c r="I19" i="3"/>
  <c r="J19" i="3" s="1"/>
  <c r="H19" i="3"/>
  <c r="D19" i="3"/>
  <c r="C19" i="3"/>
  <c r="E19" i="3" s="1"/>
  <c r="T18" i="3"/>
  <c r="S18" i="3"/>
  <c r="U18" i="3" s="1"/>
  <c r="P18" i="3"/>
  <c r="O18" i="3"/>
  <c r="N18" i="3"/>
  <c r="I18" i="3"/>
  <c r="J18" i="3" s="1"/>
  <c r="H18" i="3"/>
  <c r="D18" i="3"/>
  <c r="C18" i="3"/>
  <c r="E18" i="3" s="1"/>
  <c r="T17" i="3"/>
  <c r="S17" i="3"/>
  <c r="U17" i="3" s="1"/>
  <c r="P17" i="3"/>
  <c r="O17" i="3"/>
  <c r="N17" i="3"/>
  <c r="I17" i="3"/>
  <c r="H17" i="3"/>
  <c r="J17" i="3" s="1"/>
  <c r="D17" i="3"/>
  <c r="C17" i="3"/>
  <c r="E17" i="3" s="1"/>
  <c r="T16" i="3"/>
  <c r="S16" i="3"/>
  <c r="U16" i="3" s="1"/>
  <c r="P16" i="3"/>
  <c r="O16" i="3"/>
  <c r="N16" i="3"/>
  <c r="I16" i="3"/>
  <c r="J16" i="3" s="1"/>
  <c r="H16" i="3"/>
  <c r="D16" i="3"/>
  <c r="C16" i="3"/>
  <c r="E16" i="3" s="1"/>
  <c r="T15" i="3"/>
  <c r="S15" i="3"/>
  <c r="U15" i="3" s="1"/>
  <c r="P15" i="3"/>
  <c r="O15" i="3"/>
  <c r="N15" i="3"/>
  <c r="I15" i="3"/>
  <c r="J15" i="3" s="1"/>
  <c r="H15" i="3"/>
  <c r="D15" i="3"/>
  <c r="C15" i="3"/>
  <c r="E15" i="3" s="1"/>
  <c r="T14" i="3"/>
  <c r="S14" i="3"/>
  <c r="U14" i="3" s="1"/>
  <c r="P14" i="3"/>
  <c r="O14" i="3"/>
  <c r="N14" i="3"/>
  <c r="I14" i="3"/>
  <c r="J14" i="3" s="1"/>
  <c r="H14" i="3"/>
  <c r="D14" i="3"/>
  <c r="C14" i="3"/>
  <c r="E14" i="3" s="1"/>
  <c r="T13" i="3"/>
  <c r="S13" i="3"/>
  <c r="U13" i="3" s="1"/>
  <c r="P13" i="3"/>
  <c r="O13" i="3"/>
  <c r="N13" i="3"/>
  <c r="I13" i="3"/>
  <c r="J13" i="3" s="1"/>
  <c r="H13" i="3"/>
  <c r="D13" i="3"/>
  <c r="C13" i="3"/>
  <c r="E13" i="3" s="1"/>
  <c r="T12" i="3"/>
  <c r="S12" i="3"/>
  <c r="U12" i="3" s="1"/>
  <c r="P12" i="3"/>
  <c r="O12" i="3"/>
  <c r="N12" i="3"/>
  <c r="I12" i="3"/>
  <c r="H12" i="3"/>
  <c r="D12" i="3"/>
  <c r="C12" i="3"/>
  <c r="E12" i="3" s="1"/>
  <c r="T11" i="3"/>
  <c r="S11" i="3"/>
  <c r="U11" i="3" s="1"/>
  <c r="P11" i="3"/>
  <c r="O11" i="3"/>
  <c r="N11" i="3"/>
  <c r="I11" i="3"/>
  <c r="J11" i="3" s="1"/>
  <c r="H11" i="3"/>
  <c r="D11" i="3"/>
  <c r="C11" i="3"/>
  <c r="E11" i="3" s="1"/>
  <c r="T10" i="3"/>
  <c r="S10" i="3"/>
  <c r="U10" i="3" s="1"/>
  <c r="P10" i="3"/>
  <c r="O10" i="3"/>
  <c r="T58" i="3" s="1"/>
  <c r="T70" i="3" s="1"/>
  <c r="N10" i="3"/>
  <c r="S58" i="3" s="1"/>
  <c r="I10" i="3"/>
  <c r="H10" i="3"/>
  <c r="D10" i="3"/>
  <c r="C10" i="3"/>
  <c r="T9" i="3"/>
  <c r="S9" i="3"/>
  <c r="U9" i="3" s="1"/>
  <c r="P9" i="3"/>
  <c r="O9" i="3"/>
  <c r="T57" i="3" s="1"/>
  <c r="T69" i="3" s="1"/>
  <c r="N9" i="3"/>
  <c r="S57" i="3" s="1"/>
  <c r="I9" i="3"/>
  <c r="H9" i="3"/>
  <c r="D9" i="3"/>
  <c r="C9" i="3"/>
  <c r="T8" i="3"/>
  <c r="S8" i="3"/>
  <c r="U8" i="3" s="1"/>
  <c r="P8" i="3"/>
  <c r="O8" i="3"/>
  <c r="T56" i="3" s="1"/>
  <c r="T68" i="3" s="1"/>
  <c r="N8" i="3"/>
  <c r="S56" i="3" s="1"/>
  <c r="I8" i="3"/>
  <c r="I56" i="3" s="1"/>
  <c r="I68" i="3" s="1"/>
  <c r="H8" i="3"/>
  <c r="D8" i="3"/>
  <c r="C8" i="3"/>
  <c r="T7" i="3"/>
  <c r="S7" i="3"/>
  <c r="U7" i="3" s="1"/>
  <c r="P7" i="3"/>
  <c r="O7" i="3"/>
  <c r="T55" i="3" s="1"/>
  <c r="T67" i="3" s="1"/>
  <c r="N7" i="3"/>
  <c r="S55" i="3" s="1"/>
  <c r="I7" i="3"/>
  <c r="I55" i="3" s="1"/>
  <c r="I67" i="3" s="1"/>
  <c r="H7" i="3"/>
  <c r="D7" i="3"/>
  <c r="C7" i="3"/>
  <c r="T6" i="3"/>
  <c r="S6" i="3"/>
  <c r="U6" i="3" s="1"/>
  <c r="P6" i="3"/>
  <c r="O6" i="3"/>
  <c r="T54" i="3" s="1"/>
  <c r="T66" i="3" s="1"/>
  <c r="N6" i="3"/>
  <c r="S54" i="3" s="1"/>
  <c r="I6" i="3"/>
  <c r="H6" i="3"/>
  <c r="D6" i="3"/>
  <c r="C6" i="3"/>
  <c r="T5" i="3"/>
  <c r="S5" i="3"/>
  <c r="U5" i="3" s="1"/>
  <c r="P5" i="3"/>
  <c r="O5" i="3"/>
  <c r="T53" i="3" s="1"/>
  <c r="T65" i="3" s="1"/>
  <c r="N5" i="3"/>
  <c r="S53" i="3" s="1"/>
  <c r="I5" i="3"/>
  <c r="H5" i="3"/>
  <c r="D5" i="3"/>
  <c r="C5" i="3"/>
  <c r="AA70" i="3"/>
  <c r="Z70" i="3"/>
  <c r="Y70" i="3"/>
  <c r="Z69" i="3"/>
  <c r="Y69" i="3"/>
  <c r="AA69" i="3" s="1"/>
  <c r="AA68" i="3"/>
  <c r="Z68" i="3"/>
  <c r="Y68" i="3"/>
  <c r="Z67" i="3"/>
  <c r="Y67" i="3"/>
  <c r="AA67" i="3" s="1"/>
  <c r="AA66" i="3"/>
  <c r="Z66" i="3"/>
  <c r="Y66" i="3"/>
  <c r="Z65" i="3"/>
  <c r="Y65" i="3"/>
  <c r="AA65" i="3" s="1"/>
  <c r="AE64" i="3"/>
  <c r="AD64" i="3"/>
  <c r="AF64" i="3" s="1"/>
  <c r="AA64" i="3"/>
  <c r="Z64" i="3"/>
  <c r="Y64" i="3"/>
  <c r="AE63" i="3"/>
  <c r="AF63" i="3" s="1"/>
  <c r="AD63" i="3"/>
  <c r="Z63" i="3"/>
  <c r="Y63" i="3"/>
  <c r="AA63" i="3" s="1"/>
  <c r="AE62" i="3"/>
  <c r="AD62" i="3"/>
  <c r="AF62" i="3" s="1"/>
  <c r="AA62" i="3"/>
  <c r="Z62" i="3"/>
  <c r="Y62" i="3"/>
  <c r="AE61" i="3"/>
  <c r="AF61" i="3" s="1"/>
  <c r="AD61" i="3"/>
  <c r="Z61" i="3"/>
  <c r="Y61" i="3"/>
  <c r="AA61" i="3" s="1"/>
  <c r="AE60" i="3"/>
  <c r="AD60" i="3"/>
  <c r="AF60" i="3" s="1"/>
  <c r="AA60" i="3"/>
  <c r="Z60" i="3"/>
  <c r="Y60" i="3"/>
  <c r="AE59" i="3"/>
  <c r="AF59" i="3" s="1"/>
  <c r="AD59" i="3"/>
  <c r="Z59" i="3"/>
  <c r="Y59" i="3"/>
  <c r="AA59" i="3" s="1"/>
  <c r="AA58" i="3"/>
  <c r="Z58" i="3"/>
  <c r="Y58" i="3"/>
  <c r="Z57" i="3"/>
  <c r="Y57" i="3"/>
  <c r="AA57" i="3" s="1"/>
  <c r="AA56" i="3"/>
  <c r="Z56" i="3"/>
  <c r="Y56" i="3"/>
  <c r="Z55" i="3"/>
  <c r="Y55" i="3"/>
  <c r="AA55" i="3" s="1"/>
  <c r="AA54" i="3"/>
  <c r="Z54" i="3"/>
  <c r="Y54" i="3"/>
  <c r="Z53" i="3"/>
  <c r="Y53" i="3"/>
  <c r="AA53" i="3" s="1"/>
  <c r="AE52" i="3"/>
  <c r="AD52" i="3"/>
  <c r="AF52" i="3" s="1"/>
  <c r="AA52" i="3"/>
  <c r="Z52" i="3"/>
  <c r="Y52" i="3"/>
  <c r="AE51" i="3"/>
  <c r="AF51" i="3" s="1"/>
  <c r="AD51" i="3"/>
  <c r="Z51" i="3"/>
  <c r="Y51" i="3"/>
  <c r="AA51" i="3" s="1"/>
  <c r="AE50" i="3"/>
  <c r="AD50" i="3"/>
  <c r="AF50" i="3" s="1"/>
  <c r="AA50" i="3"/>
  <c r="Z50" i="3"/>
  <c r="Y50" i="3"/>
  <c r="AE49" i="3"/>
  <c r="AF49" i="3" s="1"/>
  <c r="AD49" i="3"/>
  <c r="Z49" i="3"/>
  <c r="Y49" i="3"/>
  <c r="AA49" i="3" s="1"/>
  <c r="AE48" i="3"/>
  <c r="AD48" i="3"/>
  <c r="AF48" i="3" s="1"/>
  <c r="AA48" i="3"/>
  <c r="Z48" i="3"/>
  <c r="Y48" i="3"/>
  <c r="AE47" i="3"/>
  <c r="AF47" i="3" s="1"/>
  <c r="AD47" i="3"/>
  <c r="Z47" i="3"/>
  <c r="Y47" i="3"/>
  <c r="AA47" i="3" s="1"/>
  <c r="AE46" i="3"/>
  <c r="AD46" i="3"/>
  <c r="AF46" i="3" s="1"/>
  <c r="AA46" i="3"/>
  <c r="Z46" i="3"/>
  <c r="Y46" i="3"/>
  <c r="AE45" i="3"/>
  <c r="AF45" i="3" s="1"/>
  <c r="AD45" i="3"/>
  <c r="Z45" i="3"/>
  <c r="Y45" i="3"/>
  <c r="AA45" i="3" s="1"/>
  <c r="AE44" i="3"/>
  <c r="AD44" i="3"/>
  <c r="AF44" i="3" s="1"/>
  <c r="AA44" i="3"/>
  <c r="Z44" i="3"/>
  <c r="Y44" i="3"/>
  <c r="AE43" i="3"/>
  <c r="AF43" i="3" s="1"/>
  <c r="AD43" i="3"/>
  <c r="Z43" i="3"/>
  <c r="Y43" i="3"/>
  <c r="AA43" i="3" s="1"/>
  <c r="AE42" i="3"/>
  <c r="AD42" i="3"/>
  <c r="AF42" i="3" s="1"/>
  <c r="AA42" i="3"/>
  <c r="Z42" i="3"/>
  <c r="Y42" i="3"/>
  <c r="AE41" i="3"/>
  <c r="AF41" i="3" s="1"/>
  <c r="AD41" i="3"/>
  <c r="Z41" i="3"/>
  <c r="Y41" i="3"/>
  <c r="AA41" i="3" s="1"/>
  <c r="AE40" i="3"/>
  <c r="AD40" i="3"/>
  <c r="AF40" i="3" s="1"/>
  <c r="AA40" i="3"/>
  <c r="Z40" i="3"/>
  <c r="Y40" i="3"/>
  <c r="AE39" i="3"/>
  <c r="AF39" i="3" s="1"/>
  <c r="AD39" i="3"/>
  <c r="Z39" i="3"/>
  <c r="Y39" i="3"/>
  <c r="AA39" i="3" s="1"/>
  <c r="AE38" i="3"/>
  <c r="AD38" i="3"/>
  <c r="AF38" i="3" s="1"/>
  <c r="AA38" i="3"/>
  <c r="Z38" i="3"/>
  <c r="Y38" i="3"/>
  <c r="AE37" i="3"/>
  <c r="AF37" i="3" s="1"/>
  <c r="AD37" i="3"/>
  <c r="Z37" i="3"/>
  <c r="Y37" i="3"/>
  <c r="AA37" i="3" s="1"/>
  <c r="AE36" i="3"/>
  <c r="AD36" i="3"/>
  <c r="AF36" i="3" s="1"/>
  <c r="AA36" i="3"/>
  <c r="Z36" i="3"/>
  <c r="Y36" i="3"/>
  <c r="AE35" i="3"/>
  <c r="AF35" i="3" s="1"/>
  <c r="AD35" i="3"/>
  <c r="Z35" i="3"/>
  <c r="Y35" i="3"/>
  <c r="AA35" i="3" s="1"/>
  <c r="AE34" i="3"/>
  <c r="AD34" i="3"/>
  <c r="AF34" i="3" s="1"/>
  <c r="AA34" i="3"/>
  <c r="Z34" i="3"/>
  <c r="Y34" i="3"/>
  <c r="AE33" i="3"/>
  <c r="AF33" i="3" s="1"/>
  <c r="AD33" i="3"/>
  <c r="Z33" i="3"/>
  <c r="Y33" i="3"/>
  <c r="AA33" i="3" s="1"/>
  <c r="AE32" i="3"/>
  <c r="AD32" i="3"/>
  <c r="AF32" i="3" s="1"/>
  <c r="AA32" i="3"/>
  <c r="Z32" i="3"/>
  <c r="Y32" i="3"/>
  <c r="AE31" i="3"/>
  <c r="AF31" i="3" s="1"/>
  <c r="AD31" i="3"/>
  <c r="Z31" i="3"/>
  <c r="Y31" i="3"/>
  <c r="AA31" i="3" s="1"/>
  <c r="AE30" i="3"/>
  <c r="AD30" i="3"/>
  <c r="AF30" i="3" s="1"/>
  <c r="AA30" i="3"/>
  <c r="Z30" i="3"/>
  <c r="Y30" i="3"/>
  <c r="AE29" i="3"/>
  <c r="AF29" i="3" s="1"/>
  <c r="AD29" i="3"/>
  <c r="Z29" i="3"/>
  <c r="Y29" i="3"/>
  <c r="AA29" i="3" s="1"/>
  <c r="AE28" i="3"/>
  <c r="AD28" i="3"/>
  <c r="AF28" i="3" s="1"/>
  <c r="AA28" i="3"/>
  <c r="Z28" i="3"/>
  <c r="Y28" i="3"/>
  <c r="AE27" i="3"/>
  <c r="AF27" i="3" s="1"/>
  <c r="AD27" i="3"/>
  <c r="Z27" i="3"/>
  <c r="Y27" i="3"/>
  <c r="AA27" i="3" s="1"/>
  <c r="AE26" i="3"/>
  <c r="AD26" i="3"/>
  <c r="AF26" i="3" s="1"/>
  <c r="AA26" i="3"/>
  <c r="Z26" i="3"/>
  <c r="Y26" i="3"/>
  <c r="AE25" i="3"/>
  <c r="AF25" i="3" s="1"/>
  <c r="AD25" i="3"/>
  <c r="Z25" i="3"/>
  <c r="Y25" i="3"/>
  <c r="AA25" i="3" s="1"/>
  <c r="AE24" i="3"/>
  <c r="AD24" i="3"/>
  <c r="AF24" i="3" s="1"/>
  <c r="AA24" i="3"/>
  <c r="Z24" i="3"/>
  <c r="Y24" i="3"/>
  <c r="AE23" i="3"/>
  <c r="AF23" i="3" s="1"/>
  <c r="AD23" i="3"/>
  <c r="Z23" i="3"/>
  <c r="Y23" i="3"/>
  <c r="AA23" i="3" s="1"/>
  <c r="AE22" i="3"/>
  <c r="AD22" i="3"/>
  <c r="AF22" i="3" s="1"/>
  <c r="AA22" i="3"/>
  <c r="Z22" i="3"/>
  <c r="Y22" i="3"/>
  <c r="AE21" i="3"/>
  <c r="AF21" i="3" s="1"/>
  <c r="AD21" i="3"/>
  <c r="Z21" i="3"/>
  <c r="Y21" i="3"/>
  <c r="AA21" i="3" s="1"/>
  <c r="AE20" i="3"/>
  <c r="AD20" i="3"/>
  <c r="AF20" i="3" s="1"/>
  <c r="AA20" i="3"/>
  <c r="Z20" i="3"/>
  <c r="Y20" i="3"/>
  <c r="AE19" i="3"/>
  <c r="AF19" i="3" s="1"/>
  <c r="AD19" i="3"/>
  <c r="Z19" i="3"/>
  <c r="Y19" i="3"/>
  <c r="AA19" i="3" s="1"/>
  <c r="AE18" i="3"/>
  <c r="AD18" i="3"/>
  <c r="AF18" i="3" s="1"/>
  <c r="AA18" i="3"/>
  <c r="Z18" i="3"/>
  <c r="Y18" i="3"/>
  <c r="AE17" i="3"/>
  <c r="AF17" i="3" s="1"/>
  <c r="AD17" i="3"/>
  <c r="Z17" i="3"/>
  <c r="Y17" i="3"/>
  <c r="AA17" i="3" s="1"/>
  <c r="AE16" i="3"/>
  <c r="AD16" i="3"/>
  <c r="AF16" i="3" s="1"/>
  <c r="AA16" i="3"/>
  <c r="Z16" i="3"/>
  <c r="Y16" i="3"/>
  <c r="AE15" i="3"/>
  <c r="AF15" i="3" s="1"/>
  <c r="AD15" i="3"/>
  <c r="Z15" i="3"/>
  <c r="Y15" i="3"/>
  <c r="AA15" i="3" s="1"/>
  <c r="AE14" i="3"/>
  <c r="AD14" i="3"/>
  <c r="AF14" i="3" s="1"/>
  <c r="AA14" i="3"/>
  <c r="Z14" i="3"/>
  <c r="Y14" i="3"/>
  <c r="AE13" i="3"/>
  <c r="AF13" i="3" s="1"/>
  <c r="AD13" i="3"/>
  <c r="Z13" i="3"/>
  <c r="Y13" i="3"/>
  <c r="AA13" i="3" s="1"/>
  <c r="AE12" i="3"/>
  <c r="AD12" i="3"/>
  <c r="AF12" i="3" s="1"/>
  <c r="AA12" i="3"/>
  <c r="Z12" i="3"/>
  <c r="Y12" i="3"/>
  <c r="AE11" i="3"/>
  <c r="AF11" i="3" s="1"/>
  <c r="AD11" i="3"/>
  <c r="Z11" i="3"/>
  <c r="Y11" i="3"/>
  <c r="AA11" i="3" s="1"/>
  <c r="AE10" i="3"/>
  <c r="AD10" i="3"/>
  <c r="AF10" i="3" s="1"/>
  <c r="AA10" i="3"/>
  <c r="Z10" i="3"/>
  <c r="AE58" i="3" s="1"/>
  <c r="AE70" i="3" s="1"/>
  <c r="Y10" i="3"/>
  <c r="AE9" i="3"/>
  <c r="AF9" i="3" s="1"/>
  <c r="AD9" i="3"/>
  <c r="Z9" i="3"/>
  <c r="Y9" i="3"/>
  <c r="AD57" i="3" s="1"/>
  <c r="AE8" i="3"/>
  <c r="AD8" i="3"/>
  <c r="AF8" i="3" s="1"/>
  <c r="AA8" i="3"/>
  <c r="Z8" i="3"/>
  <c r="AE56" i="3" s="1"/>
  <c r="AE68" i="3" s="1"/>
  <c r="Y8" i="3"/>
  <c r="AE7" i="3"/>
  <c r="AF7" i="3" s="1"/>
  <c r="AD7" i="3"/>
  <c r="Z7" i="3"/>
  <c r="Y7" i="3"/>
  <c r="AD55" i="3" s="1"/>
  <c r="AE6" i="3"/>
  <c r="AD6" i="3"/>
  <c r="AF6" i="3" s="1"/>
  <c r="AA6" i="3"/>
  <c r="Z6" i="3"/>
  <c r="AE54" i="3" s="1"/>
  <c r="AE66" i="3" s="1"/>
  <c r="Y6" i="3"/>
  <c r="AE5" i="3"/>
  <c r="AE53" i="3" s="1"/>
  <c r="AE65" i="3" s="1"/>
  <c r="AD5" i="3"/>
  <c r="Z5" i="3"/>
  <c r="Y5" i="3"/>
  <c r="AD53" i="3" s="1"/>
  <c r="U55" i="3" l="1"/>
  <c r="S67" i="3"/>
  <c r="U67" i="3" s="1"/>
  <c r="J5" i="3"/>
  <c r="I53" i="3"/>
  <c r="I65" i="3" s="1"/>
  <c r="H56" i="3"/>
  <c r="E8" i="3"/>
  <c r="U56" i="3"/>
  <c r="S68" i="3"/>
  <c r="U68" i="3" s="1"/>
  <c r="I57" i="3"/>
  <c r="I69" i="3" s="1"/>
  <c r="J9" i="3"/>
  <c r="J42" i="3"/>
  <c r="H53" i="3"/>
  <c r="E5" i="3"/>
  <c r="U53" i="3"/>
  <c r="S65" i="3"/>
  <c r="U65" i="3" s="1"/>
  <c r="I54" i="3"/>
  <c r="I66" i="3" s="1"/>
  <c r="J6" i="3"/>
  <c r="J7" i="3"/>
  <c r="H57" i="3"/>
  <c r="E9" i="3"/>
  <c r="U57" i="3"/>
  <c r="S69" i="3"/>
  <c r="U69" i="3" s="1"/>
  <c r="I58" i="3"/>
  <c r="I70" i="3" s="1"/>
  <c r="J10" i="3"/>
  <c r="H55" i="3"/>
  <c r="E7" i="3"/>
  <c r="H54" i="3"/>
  <c r="E6" i="3"/>
  <c r="U54" i="3"/>
  <c r="S66" i="3"/>
  <c r="U66" i="3" s="1"/>
  <c r="J8" i="3"/>
  <c r="H58" i="3"/>
  <c r="E10" i="3"/>
  <c r="U58" i="3"/>
  <c r="S70" i="3"/>
  <c r="U70" i="3" s="1"/>
  <c r="J12" i="3"/>
  <c r="AD69" i="3"/>
  <c r="AD67" i="3"/>
  <c r="AF55" i="3"/>
  <c r="AD65" i="3"/>
  <c r="AF65" i="3" s="1"/>
  <c r="AF53" i="3"/>
  <c r="AE55" i="3"/>
  <c r="AE67" i="3" s="1"/>
  <c r="AE57" i="3"/>
  <c r="AE69" i="3" s="1"/>
  <c r="AF5" i="3"/>
  <c r="AD56" i="3"/>
  <c r="AA7" i="3"/>
  <c r="AA9" i="3"/>
  <c r="AD54" i="3"/>
  <c r="AD58" i="3"/>
  <c r="AA5" i="3"/>
  <c r="H70" i="3" l="1"/>
  <c r="J70" i="3" s="1"/>
  <c r="J58" i="3"/>
  <c r="H66" i="3"/>
  <c r="J66" i="3" s="1"/>
  <c r="J54" i="3"/>
  <c r="H69" i="3"/>
  <c r="J69" i="3" s="1"/>
  <c r="J57" i="3"/>
  <c r="H65" i="3"/>
  <c r="J65" i="3" s="1"/>
  <c r="J53" i="3"/>
  <c r="H67" i="3"/>
  <c r="J67" i="3" s="1"/>
  <c r="J55" i="3"/>
  <c r="H68" i="3"/>
  <c r="J68" i="3" s="1"/>
  <c r="J56" i="3"/>
  <c r="AF67" i="3"/>
  <c r="AF58" i="3"/>
  <c r="AD70" i="3"/>
  <c r="AF70" i="3" s="1"/>
  <c r="AF56" i="3"/>
  <c r="AD68" i="3"/>
  <c r="AF68" i="3" s="1"/>
  <c r="AF57" i="3"/>
  <c r="AF54" i="3"/>
  <c r="AD66" i="3"/>
  <c r="AF66" i="3" s="1"/>
  <c r="AF69" i="3"/>
</calcChain>
</file>

<file path=xl/sharedStrings.xml><?xml version="1.0" encoding="utf-8"?>
<sst xmlns="http://schemas.openxmlformats.org/spreadsheetml/2006/main" count="748" uniqueCount="43">
  <si>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</si>
  <si>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</si>
  <si>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</si>
  <si>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</si>
  <si>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</si>
  <si>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</si>
  <si>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</si>
  <si>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</si>
  <si>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</si>
  <si>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</si>
  <si>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</si>
  <si>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</si>
  <si>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</si>
  <si>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</si>
  <si>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</si>
  <si>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</si>
  <si>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</si>
  <si>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※対前年度との比較については、増加・減少の傾向をわかりやすくするため増減率で表示。
（皆増：前年度がゼロで今年度に実績がある場合の表示、皆減：前年度に実績があり、今年度がゼロの場合の表示）</t>
    <rPh sb="43" eb="44">
      <t>ミナ</t>
    </rPh>
    <rPh sb="44" eb="45">
      <t>ゾウ</t>
    </rPh>
    <rPh sb="46" eb="49">
      <t>ゼンネンド</t>
    </rPh>
    <rPh sb="53" eb="56">
      <t>コンネンド</t>
    </rPh>
    <rPh sb="57" eb="59">
      <t>ジッセキ</t>
    </rPh>
    <rPh sb="62" eb="64">
      <t>バアイ</t>
    </rPh>
    <rPh sb="65" eb="67">
      <t>ヒョウジ</t>
    </rPh>
    <rPh sb="68" eb="69">
      <t>ミナ</t>
    </rPh>
    <rPh sb="69" eb="70">
      <t>ゲン</t>
    </rPh>
    <rPh sb="71" eb="74">
      <t>ゼンネンド</t>
    </rPh>
    <rPh sb="75" eb="77">
      <t>ジッセキ</t>
    </rPh>
    <rPh sb="81" eb="84">
      <t>コンネンド</t>
    </rPh>
    <rPh sb="88" eb="90">
      <t>バアイ</t>
    </rPh>
    <rPh sb="91" eb="93">
      <t>ヒョウジ</t>
    </rPh>
    <phoneticPr fontId="3"/>
  </si>
  <si>
    <t>（単位：千人、％）</t>
  </si>
  <si>
    <t>市町村名</t>
  </si>
  <si>
    <t>区　分</t>
  </si>
  <si>
    <t>増減率</t>
  </si>
  <si>
    <t>総     数</t>
  </si>
  <si>
    <t>道外客</t>
  </si>
  <si>
    <t>道内客</t>
  </si>
  <si>
    <t>道内客</t>
    <rPh sb="1" eb="2">
      <t>ナイ</t>
    </rPh>
    <phoneticPr fontId="3"/>
  </si>
  <si>
    <t>日帰客</t>
  </si>
  <si>
    <t>宿泊客</t>
  </si>
  <si>
    <t>宿泊客延数</t>
  </si>
  <si>
    <t>神恵内村</t>
  </si>
  <si>
    <t>小計</t>
  </si>
  <si>
    <t>倶知安町</t>
  </si>
  <si>
    <t>小樽市</t>
  </si>
  <si>
    <t>合計</t>
  </si>
  <si>
    <t>後志　計</t>
  </si>
  <si>
    <t>（単位：千人、％）</t>
    <phoneticPr fontId="1"/>
  </si>
  <si>
    <t>平成２８年度（上期）市町村別観光入込客数</t>
    <phoneticPr fontId="3"/>
  </si>
  <si>
    <t>平成28年度</t>
    <phoneticPr fontId="3"/>
  </si>
  <si>
    <t>平成27年度</t>
    <phoneticPr fontId="1"/>
  </si>
  <si>
    <t>平成２８年度市町村別観光入込客数</t>
    <phoneticPr fontId="3"/>
  </si>
  <si>
    <t>平成２８年度（下期）市町村別観光入込客数調査</t>
    <phoneticPr fontId="3"/>
  </si>
  <si>
    <t>共和町</t>
    <phoneticPr fontId="3"/>
  </si>
  <si>
    <t>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</si>
</sst>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.0"/>
    <numFmt numFmtId="179" formatCode=";;;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5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Arial"/>
      <family val="2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2" fillId="0" borderId="0">
      <alignment vertical="center"/>
    </xf>
  </cellStyleXfs>
  <cellXfs count="115">
    <xf numFmtId="0" fontId="0" fillId="0" borderId="0" xfId="0">
      <alignment vertical="center"/>
    </xf>
    <xf numFmtId="178" fontId="4" fillId="0" borderId="0" xfId="0" applyNumberFormat="1" applyFont="1" applyAlignment="1" applyProtection="1">
      <alignment horizontal="center"/>
      <protection locked="0"/>
    </xf>
    <xf numFmtId="178" fontId="7" fillId="0" borderId="0" xfId="0" applyNumberFormat="1" applyFont="1" applyAlignment="1" applyProtection="1">
      <protection locked="0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8" fontId="8" fillId="0" borderId="3" xfId="0" applyNumberFormat="1" applyFont="1" applyBorder="1" applyAlignment="1" applyProtection="1">
      <alignment horizontal="center" vertical="center"/>
      <protection locked="0"/>
    </xf>
    <xf numFmtId="178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 applyProtection="1">
      <alignment horizontal="center" vertical="center"/>
      <protection locked="0"/>
    </xf>
    <xf numFmtId="178" fontId="8" fillId="0" borderId="6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/>
    </xf>
    <xf numFmtId="178" fontId="7" fillId="0" borderId="3" xfId="0" applyNumberFormat="1" applyFont="1" applyBorder="1" applyAlignment="1" applyProtection="1">
      <alignment horizontal="center"/>
      <protection locked="0"/>
    </xf>
    <xf numFmtId="179" fontId="7" fillId="0" borderId="2" xfId="0" applyNumberFormat="1" applyFont="1" applyBorder="1" applyAlignment="1" applyProtection="1">
      <alignment horizontal="center"/>
      <protection locked="0" hidden="1"/>
    </xf>
    <xf numFmtId="178" fontId="9" fillId="0" borderId="3" xfId="0" applyNumberFormat="1" applyFont="1" applyBorder="1" applyAlignment="1" applyProtection="1">
      <protection locked="0"/>
    </xf>
    <xf numFmtId="178" fontId="9" fillId="0" borderId="7" xfId="0" applyNumberFormat="1" applyFont="1" applyBorder="1" applyAlignment="1">
      <alignment horizontal="right"/>
    </xf>
    <xf numFmtId="179" fontId="7" fillId="0" borderId="5" xfId="0" applyNumberFormat="1" applyFont="1" applyBorder="1" applyAlignment="1" applyProtection="1">
      <alignment horizontal="center"/>
      <protection locked="0" hidden="1"/>
    </xf>
    <xf numFmtId="178" fontId="9" fillId="0" borderId="8" xfId="0" applyNumberFormat="1" applyFont="1" applyBorder="1" applyAlignment="1">
      <alignment horizontal="right"/>
    </xf>
    <xf numFmtId="178" fontId="9" fillId="0" borderId="0" xfId="0" applyNumberFormat="1" applyFont="1" applyBorder="1" applyAlignment="1"/>
    <xf numFmtId="179" fontId="7" fillId="0" borderId="9" xfId="0" applyNumberFormat="1" applyFont="1" applyBorder="1" applyAlignment="1" applyProtection="1">
      <protection locked="0" hidden="1"/>
    </xf>
    <xf numFmtId="178" fontId="9" fillId="0" borderId="3" xfId="0" applyNumberFormat="1" applyFont="1" applyBorder="1" applyAlignment="1"/>
    <xf numFmtId="179" fontId="7" fillId="0" borderId="5" xfId="0" applyNumberFormat="1" applyFont="1" applyBorder="1" applyAlignment="1" applyProtection="1">
      <protection locked="0" hidden="1"/>
    </xf>
    <xf numFmtId="178" fontId="9" fillId="0" borderId="10" xfId="0" applyNumberFormat="1" applyFont="1" applyBorder="1" applyAlignment="1">
      <alignment horizontal="right"/>
    </xf>
    <xf numFmtId="179" fontId="7" fillId="0" borderId="2" xfId="0" applyNumberFormat="1" applyFont="1" applyBorder="1" applyAlignment="1" applyProtection="1">
      <protection locked="0" hidden="1"/>
    </xf>
    <xf numFmtId="179" fontId="7" fillId="0" borderId="11" xfId="0" applyNumberFormat="1" applyFont="1" applyBorder="1" applyAlignment="1" applyProtection="1">
      <alignment horizontal="center"/>
      <protection locked="0" hidden="1"/>
    </xf>
    <xf numFmtId="178" fontId="9" fillId="0" borderId="12" xfId="0" applyNumberFormat="1" applyFont="1" applyBorder="1" applyAlignment="1">
      <alignment horizontal="right"/>
    </xf>
    <xf numFmtId="179" fontId="7" fillId="0" borderId="13" xfId="0" applyNumberFormat="1" applyFont="1" applyBorder="1" applyAlignment="1" applyProtection="1">
      <alignment horizontal="center"/>
      <protection locked="0" hidden="1"/>
    </xf>
    <xf numFmtId="178" fontId="9" fillId="0" borderId="14" xfId="0" applyNumberFormat="1" applyFont="1" applyBorder="1" applyAlignment="1">
      <alignment horizontal="right"/>
    </xf>
    <xf numFmtId="179" fontId="7" fillId="0" borderId="15" xfId="0" applyNumberFormat="1" applyFont="1" applyBorder="1" applyAlignment="1" applyProtection="1">
      <protection locked="0" hidden="1"/>
    </xf>
    <xf numFmtId="179" fontId="7" fillId="0" borderId="13" xfId="0" applyNumberFormat="1" applyFont="1" applyBorder="1" applyAlignment="1" applyProtection="1">
      <protection locked="0" hidden="1"/>
    </xf>
    <xf numFmtId="178" fontId="9" fillId="0" borderId="16" xfId="0" applyNumberFormat="1" applyFont="1" applyBorder="1" applyAlignment="1">
      <alignment horizontal="right"/>
    </xf>
    <xf numFmtId="179" fontId="7" fillId="0" borderId="11" xfId="0" applyNumberFormat="1" applyFont="1" applyBorder="1" applyAlignment="1" applyProtection="1">
      <protection locked="0" hidden="1"/>
    </xf>
    <xf numFmtId="178" fontId="7" fillId="0" borderId="3" xfId="0" applyNumberFormat="1" applyFont="1" applyBorder="1" applyAlignment="1" applyProtection="1">
      <alignment horizontal="right"/>
      <protection locked="0"/>
    </xf>
    <xf numFmtId="178" fontId="7" fillId="0" borderId="17" xfId="0" applyNumberFormat="1" applyFont="1" applyBorder="1" applyAlignment="1" applyProtection="1">
      <alignment horizontal="center"/>
      <protection locked="0"/>
    </xf>
    <xf numFmtId="178" fontId="9" fillId="0" borderId="17" xfId="0" applyNumberFormat="1" applyFont="1" applyBorder="1" applyAlignment="1" applyProtection="1">
      <protection locked="0"/>
    </xf>
    <xf numFmtId="178" fontId="9" fillId="0" borderId="18" xfId="0" applyNumberFormat="1" applyFont="1" applyBorder="1" applyAlignment="1">
      <alignment horizontal="right"/>
    </xf>
    <xf numFmtId="178" fontId="9" fillId="0" borderId="20" xfId="0" applyNumberFormat="1" applyFont="1" applyBorder="1" applyAlignment="1">
      <alignment horizontal="right"/>
    </xf>
    <xf numFmtId="178" fontId="9" fillId="0" borderId="17" xfId="0" applyNumberFormat="1" applyFont="1" applyBorder="1" applyAlignment="1"/>
    <xf numFmtId="178" fontId="9" fillId="0" borderId="21" xfId="0" applyNumberFormat="1" applyFont="1" applyBorder="1" applyAlignment="1">
      <alignment horizontal="right"/>
    </xf>
    <xf numFmtId="178" fontId="7" fillId="0" borderId="17" xfId="0" applyNumberFormat="1" applyFont="1" applyBorder="1" applyAlignment="1" applyProtection="1">
      <alignment horizontal="right"/>
      <protection locked="0"/>
    </xf>
    <xf numFmtId="178" fontId="9" fillId="0" borderId="22" xfId="0" applyNumberFormat="1" applyFont="1" applyBorder="1" applyAlignment="1" applyProtection="1">
      <protection locked="0"/>
    </xf>
    <xf numFmtId="178" fontId="7" fillId="0" borderId="23" xfId="0" applyNumberFormat="1" applyFont="1" applyBorder="1" applyAlignment="1" applyProtection="1">
      <alignment horizontal="center"/>
      <protection locked="0"/>
    </xf>
    <xf numFmtId="178" fontId="9" fillId="0" borderId="23" xfId="0" applyNumberFormat="1" applyFont="1" applyBorder="1" applyAlignment="1" applyProtection="1">
      <protection locked="0"/>
    </xf>
    <xf numFmtId="178" fontId="9" fillId="0" borderId="23" xfId="0" applyNumberFormat="1" applyFont="1" applyBorder="1" applyAlignment="1"/>
    <xf numFmtId="178" fontId="7" fillId="0" borderId="23" xfId="0" applyNumberFormat="1" applyFont="1" applyBorder="1" applyAlignment="1" applyProtection="1">
      <alignment horizontal="right"/>
      <protection locked="0"/>
    </xf>
    <xf numFmtId="178" fontId="9" fillId="0" borderId="24" xfId="0" applyNumberFormat="1" applyFont="1" applyBorder="1" applyAlignment="1" applyProtection="1">
      <protection locked="0"/>
    </xf>
    <xf numFmtId="178" fontId="7" fillId="0" borderId="23" xfId="0" applyNumberFormat="1" applyFont="1" applyBorder="1" applyAlignment="1" applyProtection="1">
      <protection locked="0"/>
    </xf>
    <xf numFmtId="178" fontId="9" fillId="0" borderId="25" xfId="0" applyNumberFormat="1" applyFont="1" applyBorder="1" applyAlignment="1" applyProtection="1"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6" fillId="0" borderId="5" xfId="0" applyNumberFormat="1" applyFont="1" applyBorder="1" applyAlignment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6" fillId="0" borderId="13" xfId="0" applyNumberFormat="1" applyFont="1" applyBorder="1" applyAlignment="1" applyProtection="1">
      <alignment horizontal="center"/>
      <protection locked="0"/>
    </xf>
    <xf numFmtId="0" fontId="6" fillId="0" borderId="13" xfId="0" applyNumberFormat="1" applyFont="1" applyBorder="1" applyAlignment="1" applyProtection="1">
      <protection locked="0"/>
    </xf>
    <xf numFmtId="0" fontId="7" fillId="0" borderId="13" xfId="0" applyNumberFormat="1" applyFont="1" applyBorder="1" applyAlignment="1" applyProtection="1">
      <protection locked="0"/>
    </xf>
    <xf numFmtId="179" fontId="7" fillId="0" borderId="26" xfId="0" applyNumberFormat="1" applyFont="1" applyBorder="1" applyAlignment="1" applyProtection="1">
      <alignment horizontal="center"/>
      <protection locked="0" hidden="1"/>
    </xf>
    <xf numFmtId="178" fontId="7" fillId="0" borderId="27" xfId="0" applyNumberFormat="1" applyFont="1" applyBorder="1" applyAlignment="1" applyProtection="1">
      <alignment horizontal="center"/>
      <protection locked="0"/>
    </xf>
    <xf numFmtId="178" fontId="9" fillId="0" borderId="28" xfId="0" applyNumberFormat="1" applyFont="1" applyBorder="1" applyAlignment="1">
      <alignment horizontal="right"/>
    </xf>
    <xf numFmtId="178" fontId="5" fillId="0" borderId="9" xfId="0" applyNumberFormat="1" applyFont="1" applyBorder="1" applyAlignment="1"/>
    <xf numFmtId="178" fontId="5" fillId="0" borderId="3" xfId="0" applyNumberFormat="1" applyFont="1" applyBorder="1" applyAlignment="1">
      <alignment horizontal="center"/>
    </xf>
    <xf numFmtId="179" fontId="7" fillId="0" borderId="26" xfId="0" applyNumberFormat="1" applyFont="1" applyBorder="1" applyAlignment="1" applyProtection="1">
      <protection locked="0" hidden="1"/>
    </xf>
    <xf numFmtId="178" fontId="5" fillId="0" borderId="15" xfId="0" applyNumberFormat="1" applyFont="1" applyBorder="1" applyAlignment="1"/>
    <xf numFmtId="178" fontId="5" fillId="0" borderId="17" xfId="0" applyNumberFormat="1" applyFont="1" applyBorder="1" applyAlignment="1">
      <alignment horizontal="center"/>
    </xf>
    <xf numFmtId="178" fontId="5" fillId="0" borderId="23" xfId="0" applyNumberFormat="1" applyFont="1" applyBorder="1" applyAlignment="1">
      <alignment horizontal="center"/>
    </xf>
    <xf numFmtId="179" fontId="7" fillId="0" borderId="29" xfId="0" applyNumberFormat="1" applyFont="1" applyBorder="1" applyAlignment="1" applyProtection="1">
      <alignment horizontal="center"/>
      <protection locked="0" hidden="1"/>
    </xf>
    <xf numFmtId="178" fontId="7" fillId="0" borderId="30" xfId="0" applyNumberFormat="1" applyFont="1" applyBorder="1" applyAlignment="1" applyProtection="1">
      <alignment horizontal="center"/>
      <protection locked="0"/>
    </xf>
    <xf numFmtId="178" fontId="9" fillId="0" borderId="30" xfId="0" applyNumberFormat="1" applyFont="1" applyBorder="1" applyAlignment="1" applyProtection="1">
      <protection locked="0"/>
    </xf>
    <xf numFmtId="178" fontId="9" fillId="0" borderId="31" xfId="0" applyNumberFormat="1" applyFont="1" applyBorder="1" applyAlignment="1">
      <alignment horizontal="right"/>
    </xf>
    <xf numFmtId="179" fontId="7" fillId="0" borderId="32" xfId="0" applyNumberFormat="1" applyFont="1" applyBorder="1" applyAlignment="1" applyProtection="1">
      <alignment horizontal="center"/>
      <protection locked="0" hidden="1"/>
    </xf>
    <xf numFmtId="178" fontId="9" fillId="0" borderId="33" xfId="0" applyNumberFormat="1" applyFont="1" applyBorder="1" applyAlignment="1" applyProtection="1">
      <protection locked="0"/>
    </xf>
    <xf numFmtId="178" fontId="9" fillId="0" borderId="34" xfId="0" applyNumberFormat="1" applyFont="1" applyBorder="1" applyAlignment="1">
      <alignment horizontal="right"/>
    </xf>
    <xf numFmtId="178" fontId="5" fillId="0" borderId="35" xfId="0" applyNumberFormat="1" applyFont="1" applyBorder="1" applyAlignment="1"/>
    <xf numFmtId="178" fontId="5" fillId="0" borderId="36" xfId="0" applyNumberFormat="1" applyFont="1" applyBorder="1" applyAlignment="1">
      <alignment horizontal="center"/>
    </xf>
    <xf numFmtId="178" fontId="9" fillId="0" borderId="36" xfId="0" applyNumberFormat="1" applyFont="1" applyBorder="1" applyAlignment="1"/>
    <xf numFmtId="178" fontId="9" fillId="0" borderId="36" xfId="0" applyNumberFormat="1" applyFont="1" applyBorder="1" applyAlignment="1" applyProtection="1">
      <protection locked="0"/>
    </xf>
    <xf numFmtId="178" fontId="9" fillId="0" borderId="37" xfId="0" applyNumberFormat="1" applyFont="1" applyBorder="1" applyAlignment="1">
      <alignment horizontal="right"/>
    </xf>
    <xf numFmtId="179" fontId="7" fillId="0" borderId="38" xfId="0" applyNumberFormat="1" applyFont="1" applyBorder="1" applyAlignment="1" applyProtection="1">
      <protection locked="0" hidden="1"/>
    </xf>
    <xf numFmtId="178" fontId="7" fillId="0" borderId="36" xfId="0" applyNumberFormat="1" applyFont="1" applyBorder="1" applyAlignment="1" applyProtection="1">
      <alignment horizontal="center"/>
      <protection locked="0"/>
    </xf>
    <xf numFmtId="179" fontId="7" fillId="0" borderId="29" xfId="0" applyNumberFormat="1" applyFont="1" applyBorder="1" applyAlignment="1" applyProtection="1">
      <protection locked="0" hidden="1"/>
    </xf>
    <xf numFmtId="178" fontId="7" fillId="0" borderId="30" xfId="0" applyNumberFormat="1" applyFont="1" applyBorder="1" applyAlignment="1" applyProtection="1">
      <protection locked="0"/>
    </xf>
    <xf numFmtId="179" fontId="7" fillId="0" borderId="32" xfId="0" applyNumberFormat="1" applyFont="1" applyBorder="1" applyAlignment="1" applyProtection="1">
      <protection locked="0" hidden="1"/>
    </xf>
    <xf numFmtId="178" fontId="7" fillId="0" borderId="39" xfId="1" applyNumberFormat="1" applyFont="1" applyBorder="1" applyAlignment="1" applyProtection="1">
      <protection locked="0"/>
    </xf>
    <xf numFmtId="178" fontId="7" fillId="0" borderId="0" xfId="1" applyNumberFormat="1" applyFont="1" applyBorder="1" applyAlignment="1" applyProtection="1">
      <protection locked="0"/>
    </xf>
    <xf numFmtId="178" fontId="7" fillId="0" borderId="0" xfId="1" applyNumberFormat="1" applyFont="1" applyBorder="1" applyAlignment="1"/>
    <xf numFmtId="178" fontId="7" fillId="0" borderId="0" xfId="1" applyNumberFormat="1" applyFont="1" applyBorder="1" applyAlignment="1">
      <alignment horizontal="right"/>
    </xf>
    <xf numFmtId="179" fontId="7" fillId="0" borderId="39" xfId="1" applyNumberFormat="1" applyFont="1" applyBorder="1" applyAlignment="1" applyProtection="1">
      <protection locked="0" hidden="1"/>
    </xf>
    <xf numFmtId="178" fontId="7" fillId="0" borderId="39" xfId="1" applyNumberFormat="1" applyFont="1" applyBorder="1" applyAlignment="1"/>
    <xf numFmtId="0" fontId="9" fillId="0" borderId="0" xfId="1" applyNumberFormat="1" applyFont="1" applyAlignment="1">
      <alignment horizontal="center"/>
    </xf>
    <xf numFmtId="178" fontId="9" fillId="0" borderId="40" xfId="0" applyNumberFormat="1" applyFont="1" applyBorder="1" applyAlignment="1" applyProtection="1">
      <protection locked="0"/>
    </xf>
    <xf numFmtId="178" fontId="9" fillId="0" borderId="41" xfId="0" applyNumberFormat="1" applyFont="1" applyBorder="1" applyAlignment="1" applyProtection="1">
      <protection locked="0"/>
    </xf>
    <xf numFmtId="178" fontId="9" fillId="0" borderId="42" xfId="0" applyNumberFormat="1" applyFont="1" applyBorder="1" applyAlignment="1" applyProtection="1">
      <protection locked="0"/>
    </xf>
    <xf numFmtId="178" fontId="9" fillId="0" borderId="43" xfId="0" applyNumberFormat="1" applyFont="1" applyBorder="1" applyAlignment="1" applyProtection="1">
      <protection locked="0"/>
    </xf>
    <xf numFmtId="178" fontId="9" fillId="0" borderId="44" xfId="0" applyNumberFormat="1" applyFont="1" applyBorder="1" applyAlignment="1" applyProtection="1">
      <protection locked="0"/>
    </xf>
    <xf numFmtId="178" fontId="9" fillId="0" borderId="45" xfId="0" applyNumberFormat="1" applyFont="1" applyBorder="1" applyAlignment="1" applyProtection="1">
      <protection locked="0"/>
    </xf>
    <xf numFmtId="178" fontId="9" fillId="0" borderId="46" xfId="0" applyNumberFormat="1" applyFont="1" applyBorder="1" applyAlignment="1" applyProtection="1">
      <protection locked="0"/>
    </xf>
    <xf numFmtId="0" fontId="6" fillId="0" borderId="1" xfId="0" applyFont="1" applyBorder="1" applyAlignment="1">
      <alignment wrapText="1"/>
    </xf>
    <xf numFmtId="178" fontId="7" fillId="0" borderId="1" xfId="0" applyNumberFormat="1" applyFont="1" applyBorder="1" applyAlignment="1">
      <alignment wrapText="1"/>
    </xf>
    <xf numFmtId="178" fontId="8" fillId="0" borderId="8" xfId="0" applyNumberFormat="1" applyFont="1" applyBorder="1" applyAlignment="1">
      <alignment horizontal="center" vertical="center"/>
    </xf>
    <xf numFmtId="178" fontId="8" fillId="0" borderId="47" xfId="0" applyNumberFormat="1" applyFont="1" applyBorder="1" applyAlignment="1" applyProtection="1">
      <alignment horizontal="center" vertical="center"/>
      <protection locked="0"/>
    </xf>
    <xf numFmtId="49" fontId="9" fillId="0" borderId="0" xfId="1" applyNumberFormat="1" applyFont="1" applyAlignment="1">
      <alignment horizontal="center"/>
    </xf>
    <xf numFmtId="178" fontId="7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178" fontId="7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178" fontId="5" fillId="0" borderId="15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 applyProtection="1">
      <alignment horizontal="center" vertical="center"/>
      <protection locked="0"/>
    </xf>
    <xf numFmtId="178" fontId="7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178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78" fontId="12" fillId="0" borderId="0" xfId="0" applyNumberFormat="1" applyFont="1" applyAlignment="1" applyProtection="1">
      <alignment horizontal="center"/>
      <protection locked="0"/>
    </xf>
    <xf numFmtId="178" fontId="13" fillId="0" borderId="0" xfId="0" applyNumberFormat="1" applyFont="1" applyAlignment="1" applyProtection="1">
      <alignment horizontal="center"/>
      <protection locked="0"/>
    </xf>
    <xf numFmtId="178" fontId="5" fillId="2" borderId="0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178" fontId="14" fillId="2" borderId="0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p1303-50423\G\H28\700_&#35251;&#20809;&#20837;&#36796;&#23458;&#25968;&#35519;&#26619;&#31561;\01_&#20837;&#36796;\01_&#24066;&#30010;&#26449;\02_&#19979;&#26399;\(&#26368;&#26032;&#29256;)&#24066;&#30010;&#26449;&#20837;&#36796;(&#24179;&#25104;28&#24180;&#24230;&#65289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8個票"/>
      <sheetName val="H27個票"/>
      <sheetName val="各市町村増減要因一覧"/>
      <sheetName val="H27月別"/>
      <sheetName val="H28月別"/>
      <sheetName val="増減率"/>
      <sheetName val="月別前年比"/>
      <sheetName val="概要（上期）"/>
      <sheetName val="概要グラフ等データ（上期）"/>
      <sheetName val="概要 （年間）"/>
      <sheetName val="概要グラフ等データ（年間）"/>
      <sheetName val="Sheet1"/>
    </sheetNames>
    <sheetDataSet>
      <sheetData sheetId="0">
        <row r="9">
          <cell r="P9">
            <v>7907.6999999999989</v>
          </cell>
        </row>
        <row r="10">
          <cell r="P10">
            <v>2792.6000000000004</v>
          </cell>
        </row>
        <row r="11">
          <cell r="P11">
            <v>5115.1000000000004</v>
          </cell>
        </row>
        <row r="12">
          <cell r="P12">
            <v>7171.4999999999991</v>
          </cell>
        </row>
        <row r="13">
          <cell r="P13">
            <v>736.19999999999993</v>
          </cell>
        </row>
        <row r="14">
          <cell r="P14">
            <v>872.1</v>
          </cell>
        </row>
        <row r="15">
          <cell r="P15">
            <v>78.999999999999986</v>
          </cell>
        </row>
        <row r="16">
          <cell r="P16">
            <v>13.799999999999997</v>
          </cell>
        </row>
        <row r="17">
          <cell r="P17">
            <v>65.2</v>
          </cell>
        </row>
        <row r="18">
          <cell r="P18">
            <v>64.5</v>
          </cell>
        </row>
        <row r="19">
          <cell r="P19">
            <v>14.499999999999998</v>
          </cell>
        </row>
        <row r="20">
          <cell r="P20">
            <v>15.7</v>
          </cell>
        </row>
        <row r="21">
          <cell r="P21">
            <v>203.8</v>
          </cell>
        </row>
        <row r="22">
          <cell r="P22">
            <v>8.6999999999999993</v>
          </cell>
        </row>
        <row r="23">
          <cell r="P23">
            <v>195.10000000000002</v>
          </cell>
        </row>
        <row r="24">
          <cell r="P24">
            <v>174.50000000000003</v>
          </cell>
        </row>
        <row r="25">
          <cell r="P25">
            <v>29.3</v>
          </cell>
        </row>
        <row r="26">
          <cell r="P26">
            <v>31.799999999999997</v>
          </cell>
        </row>
        <row r="27">
          <cell r="P27">
            <v>152.50000000000003</v>
          </cell>
        </row>
        <row r="28">
          <cell r="P28">
            <v>13.600000000000001</v>
          </cell>
        </row>
        <row r="29">
          <cell r="P29">
            <v>138.9</v>
          </cell>
        </row>
        <row r="30">
          <cell r="P30">
            <v>139.6</v>
          </cell>
        </row>
        <row r="31">
          <cell r="P31">
            <v>12.9</v>
          </cell>
        </row>
        <row r="32">
          <cell r="P32">
            <v>12.9</v>
          </cell>
        </row>
        <row r="33">
          <cell r="P33">
            <v>829.00000000000011</v>
          </cell>
        </row>
        <row r="34">
          <cell r="P34">
            <v>138.6</v>
          </cell>
        </row>
        <row r="35">
          <cell r="P35">
            <v>690.4000000000002</v>
          </cell>
        </row>
        <row r="36">
          <cell r="P36">
            <v>756.19999999999993</v>
          </cell>
        </row>
        <row r="37">
          <cell r="P37">
            <v>72.800000000000026</v>
          </cell>
        </row>
        <row r="38">
          <cell r="P38">
            <v>87.4</v>
          </cell>
        </row>
        <row r="39">
          <cell r="P39">
            <v>1671.3</v>
          </cell>
        </row>
        <row r="40">
          <cell r="P40">
            <v>903.09999999999991</v>
          </cell>
        </row>
        <row r="41">
          <cell r="P41">
            <v>768.20000000000016</v>
          </cell>
        </row>
        <row r="42">
          <cell r="P42">
            <v>1302.6000000000001</v>
          </cell>
        </row>
        <row r="43">
          <cell r="P43">
            <v>368.7</v>
          </cell>
        </row>
        <row r="44">
          <cell r="P44">
            <v>603.6</v>
          </cell>
        </row>
        <row r="45">
          <cell r="P45">
            <v>409.89999999999992</v>
          </cell>
        </row>
        <row r="46">
          <cell r="P46">
            <v>66.099999999999994</v>
          </cell>
        </row>
        <row r="47">
          <cell r="P47">
            <v>343.8</v>
          </cell>
        </row>
        <row r="48">
          <cell r="P48">
            <v>396.5</v>
          </cell>
        </row>
        <row r="49">
          <cell r="P49">
            <v>13.400000000000002</v>
          </cell>
        </row>
        <row r="50">
          <cell r="P50">
            <v>13.400000000000002</v>
          </cell>
        </row>
        <row r="51">
          <cell r="P51">
            <v>1507.1000000000001</v>
          </cell>
        </row>
        <row r="52">
          <cell r="P52">
            <v>586.4</v>
          </cell>
        </row>
        <row r="53">
          <cell r="P53">
            <v>920.7</v>
          </cell>
        </row>
        <row r="54">
          <cell r="P54">
            <v>1226.8</v>
          </cell>
        </row>
        <row r="55">
          <cell r="P55">
            <v>280.3</v>
          </cell>
        </row>
        <row r="56">
          <cell r="P56">
            <v>396.4</v>
          </cell>
        </row>
        <row r="57">
          <cell r="P57">
            <v>2552.8999999999996</v>
          </cell>
        </row>
        <row r="58">
          <cell r="P58">
            <v>260.60000000000002</v>
          </cell>
        </row>
        <row r="59">
          <cell r="P59">
            <v>2292.3000000000002</v>
          </cell>
        </row>
        <row r="60">
          <cell r="P60">
            <v>2552.8999999999996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846.9</v>
          </cell>
        </row>
        <row r="64">
          <cell r="P64">
            <v>275.40000000000003</v>
          </cell>
        </row>
        <row r="65">
          <cell r="P65">
            <v>571.5</v>
          </cell>
        </row>
        <row r="66">
          <cell r="P66">
            <v>836.30000000000007</v>
          </cell>
        </row>
        <row r="67">
          <cell r="P67">
            <v>10.600000000000001</v>
          </cell>
        </row>
        <row r="68">
          <cell r="P68">
            <v>10.700000000000001</v>
          </cell>
        </row>
        <row r="69">
          <cell r="P69">
            <v>1564.9</v>
          </cell>
        </row>
        <row r="70">
          <cell r="P70">
            <v>583.50000000000011</v>
          </cell>
        </row>
        <row r="71">
          <cell r="P71">
            <v>981.4</v>
          </cell>
        </row>
        <row r="72">
          <cell r="P72">
            <v>956.4</v>
          </cell>
        </row>
        <row r="73">
          <cell r="P73">
            <v>608.5</v>
          </cell>
        </row>
        <row r="74">
          <cell r="P74">
            <v>1248.1000000000001</v>
          </cell>
        </row>
        <row r="75">
          <cell r="P75">
            <v>191.2</v>
          </cell>
        </row>
        <row r="76">
          <cell r="P76">
            <v>24.300000000000004</v>
          </cell>
        </row>
        <row r="77">
          <cell r="P77">
            <v>166.9</v>
          </cell>
        </row>
        <row r="78">
          <cell r="P78">
            <v>181.70000000000002</v>
          </cell>
        </row>
        <row r="79">
          <cell r="P79">
            <v>9.4999999999999982</v>
          </cell>
        </row>
        <row r="80">
          <cell r="P80">
            <v>11.299999999999999</v>
          </cell>
        </row>
        <row r="81">
          <cell r="P81">
            <v>431.89999999999992</v>
          </cell>
        </row>
        <row r="82">
          <cell r="P82">
            <v>32.799999999999997</v>
          </cell>
        </row>
        <row r="83">
          <cell r="P83">
            <v>399.09999999999997</v>
          </cell>
        </row>
        <row r="84">
          <cell r="P84">
            <v>329.7</v>
          </cell>
        </row>
        <row r="85">
          <cell r="P85">
            <v>102.2</v>
          </cell>
        </row>
        <row r="86">
          <cell r="P86">
            <v>112.4</v>
          </cell>
        </row>
        <row r="87">
          <cell r="P87">
            <v>110.4</v>
          </cell>
        </row>
        <row r="88">
          <cell r="P88">
            <v>1.9</v>
          </cell>
        </row>
        <row r="89">
          <cell r="P89">
            <v>108.50000000000001</v>
          </cell>
        </row>
        <row r="90">
          <cell r="P90">
            <v>107.89999999999999</v>
          </cell>
        </row>
        <row r="91">
          <cell r="P91">
            <v>2.5000000000000004</v>
          </cell>
        </row>
        <row r="92">
          <cell r="P92">
            <v>2.5000000000000004</v>
          </cell>
        </row>
        <row r="93">
          <cell r="P93">
            <v>195.9</v>
          </cell>
        </row>
        <row r="94">
          <cell r="P94">
            <v>14.199999999999998</v>
          </cell>
        </row>
        <row r="95">
          <cell r="P95">
            <v>181.70000000000002</v>
          </cell>
        </row>
        <row r="96">
          <cell r="P96">
            <v>188.20000000000002</v>
          </cell>
        </row>
        <row r="97">
          <cell r="P97">
            <v>7.6999999999999993</v>
          </cell>
        </row>
        <row r="98">
          <cell r="P98">
            <v>15.399999999999999</v>
          </cell>
        </row>
        <row r="99">
          <cell r="P99">
            <v>1220.2</v>
          </cell>
        </row>
        <row r="100">
          <cell r="P100">
            <v>285.00000000000006</v>
          </cell>
        </row>
        <row r="101">
          <cell r="P101">
            <v>935.19999999999982</v>
          </cell>
        </row>
        <row r="102">
          <cell r="P102">
            <v>1037.8000000000002</v>
          </cell>
        </row>
        <row r="103">
          <cell r="P103">
            <v>182.40000000000003</v>
          </cell>
        </row>
        <row r="104">
          <cell r="P104">
            <v>189.6</v>
          </cell>
        </row>
        <row r="105">
          <cell r="P105">
            <v>86.5</v>
          </cell>
        </row>
        <row r="106">
          <cell r="P106">
            <v>2.5000000000000004</v>
          </cell>
        </row>
        <row r="107">
          <cell r="P107">
            <v>84.000000000000014</v>
          </cell>
        </row>
        <row r="108">
          <cell r="P108">
            <v>75.7</v>
          </cell>
        </row>
        <row r="109">
          <cell r="P109">
            <v>10.799999999999997</v>
          </cell>
        </row>
        <row r="110">
          <cell r="P110">
            <v>12.799999999999997</v>
          </cell>
        </row>
        <row r="111">
          <cell r="P111">
            <v>220.4</v>
          </cell>
        </row>
        <row r="112">
          <cell r="P112">
            <v>1.6</v>
          </cell>
        </row>
        <row r="113">
          <cell r="P113">
            <v>218.79999999999998</v>
          </cell>
        </row>
        <row r="114">
          <cell r="P114">
            <v>218.89999999999998</v>
          </cell>
        </row>
        <row r="115">
          <cell r="P115">
            <v>1.5</v>
          </cell>
        </row>
        <row r="116">
          <cell r="P116">
            <v>1.5</v>
          </cell>
        </row>
        <row r="117">
          <cell r="P117">
            <v>1282.7</v>
          </cell>
        </row>
        <row r="118">
          <cell r="P118">
            <v>490.6</v>
          </cell>
        </row>
        <row r="119">
          <cell r="P119">
            <v>792.10000000000025</v>
          </cell>
        </row>
        <row r="120">
          <cell r="P120">
            <v>1263.2</v>
          </cell>
        </row>
        <row r="121">
          <cell r="P121">
            <v>19.5</v>
          </cell>
        </row>
        <row r="122">
          <cell r="P122">
            <v>20.200000000000003</v>
          </cell>
        </row>
        <row r="123">
          <cell r="P123">
            <v>1140.1000000000001</v>
          </cell>
        </row>
        <row r="124">
          <cell r="P124">
            <v>155.5</v>
          </cell>
        </row>
        <row r="125">
          <cell r="P125">
            <v>984.59999999999991</v>
          </cell>
        </row>
        <row r="126">
          <cell r="P126">
            <v>985.09999999999991</v>
          </cell>
        </row>
        <row r="127">
          <cell r="P127">
            <v>155</v>
          </cell>
        </row>
        <row r="128">
          <cell r="P128">
            <v>197.6</v>
          </cell>
        </row>
      </sheetData>
      <sheetData sheetId="1">
        <row r="9">
          <cell r="P9">
            <v>7949.3</v>
          </cell>
        </row>
        <row r="10">
          <cell r="P10">
            <v>2591.6999999999998</v>
          </cell>
        </row>
        <row r="11">
          <cell r="P11">
            <v>5357.6</v>
          </cell>
        </row>
        <row r="12">
          <cell r="P12">
            <v>7249.0999999999995</v>
          </cell>
        </row>
        <row r="13">
          <cell r="P13">
            <v>700.2</v>
          </cell>
        </row>
        <row r="14">
          <cell r="P14">
            <v>823.7</v>
          </cell>
        </row>
        <row r="15">
          <cell r="P15">
            <v>64.600000000000009</v>
          </cell>
        </row>
        <row r="16">
          <cell r="P16">
            <v>11.199999999999998</v>
          </cell>
        </row>
        <row r="17">
          <cell r="P17">
            <v>53.4</v>
          </cell>
        </row>
        <row r="18">
          <cell r="P18">
            <v>52.2</v>
          </cell>
        </row>
        <row r="19">
          <cell r="P19">
            <v>12.399999999999999</v>
          </cell>
        </row>
        <row r="20">
          <cell r="P20">
            <v>13.200000000000001</v>
          </cell>
        </row>
        <row r="21">
          <cell r="P21">
            <v>210.60000000000002</v>
          </cell>
        </row>
        <row r="22">
          <cell r="P22">
            <v>9.1999999999999993</v>
          </cell>
        </row>
        <row r="23">
          <cell r="P23">
            <v>201.39999999999998</v>
          </cell>
        </row>
        <row r="24">
          <cell r="P24">
            <v>180.1</v>
          </cell>
        </row>
        <row r="25">
          <cell r="P25">
            <v>30.5</v>
          </cell>
        </row>
        <row r="26">
          <cell r="P26">
            <v>33.4</v>
          </cell>
        </row>
        <row r="27">
          <cell r="P27">
            <v>147.19999999999999</v>
          </cell>
        </row>
        <row r="28">
          <cell r="P28">
            <v>11.5</v>
          </cell>
        </row>
        <row r="29">
          <cell r="P29">
            <v>135.69999999999999</v>
          </cell>
        </row>
        <row r="30">
          <cell r="P30">
            <v>137.79999999999998</v>
          </cell>
        </row>
        <row r="31">
          <cell r="P31">
            <v>9.4</v>
          </cell>
        </row>
        <row r="32">
          <cell r="P32">
            <v>9.4</v>
          </cell>
        </row>
        <row r="33">
          <cell r="P33">
            <v>849.89999999999986</v>
          </cell>
        </row>
        <row r="34">
          <cell r="P34">
            <v>166.7</v>
          </cell>
        </row>
        <row r="35">
          <cell r="P35">
            <v>683.19999999999993</v>
          </cell>
        </row>
        <row r="36">
          <cell r="P36">
            <v>772.2</v>
          </cell>
        </row>
        <row r="37">
          <cell r="P37">
            <v>77.699999999999989</v>
          </cell>
        </row>
        <row r="38">
          <cell r="P38">
            <v>93.1</v>
          </cell>
        </row>
        <row r="39">
          <cell r="P39">
            <v>1693.1000000000001</v>
          </cell>
        </row>
        <row r="40">
          <cell r="P40">
            <v>862.90000000000009</v>
          </cell>
        </row>
        <row r="41">
          <cell r="P41">
            <v>830.19999999999982</v>
          </cell>
        </row>
        <row r="42">
          <cell r="P42">
            <v>1308.0999999999999</v>
          </cell>
        </row>
        <row r="43">
          <cell r="P43">
            <v>385</v>
          </cell>
        </row>
        <row r="44">
          <cell r="P44">
            <v>646.1</v>
          </cell>
        </row>
        <row r="45">
          <cell r="P45">
            <v>443</v>
          </cell>
        </row>
        <row r="46">
          <cell r="P46">
            <v>71.8</v>
          </cell>
        </row>
        <row r="47">
          <cell r="P47">
            <v>371.19999999999993</v>
          </cell>
        </row>
        <row r="48">
          <cell r="P48">
            <v>430.8</v>
          </cell>
        </row>
        <row r="49">
          <cell r="P49">
            <v>12.200000000000001</v>
          </cell>
        </row>
        <row r="50">
          <cell r="P50">
            <v>12.200000000000001</v>
          </cell>
        </row>
        <row r="51">
          <cell r="P51">
            <v>1496.3</v>
          </cell>
        </row>
        <row r="52">
          <cell r="P52">
            <v>601</v>
          </cell>
        </row>
        <row r="53">
          <cell r="P53">
            <v>895.30000000000007</v>
          </cell>
        </row>
        <row r="54">
          <cell r="P54">
            <v>1214.9000000000001</v>
          </cell>
        </row>
        <row r="55">
          <cell r="P55">
            <v>281.39999999999998</v>
          </cell>
        </row>
        <row r="56">
          <cell r="P56">
            <v>407.7</v>
          </cell>
        </row>
        <row r="57">
          <cell r="P57">
            <v>2763.9999999999995</v>
          </cell>
        </row>
        <row r="58">
          <cell r="P58">
            <v>323.2</v>
          </cell>
        </row>
        <row r="59">
          <cell r="P59">
            <v>2440.7999999999997</v>
          </cell>
        </row>
        <row r="60">
          <cell r="P60">
            <v>2763.9999999999995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784.09999999999991</v>
          </cell>
        </row>
        <row r="64">
          <cell r="P64">
            <v>265.99999999999994</v>
          </cell>
        </row>
        <row r="65">
          <cell r="P65">
            <v>518.1</v>
          </cell>
        </row>
        <row r="66">
          <cell r="P66">
            <v>773.90000000000009</v>
          </cell>
        </row>
        <row r="67">
          <cell r="P67">
            <v>10.200000000000001</v>
          </cell>
        </row>
        <row r="68">
          <cell r="P68">
            <v>10.200000000000001</v>
          </cell>
        </row>
        <row r="69">
          <cell r="P69">
            <v>1623.1</v>
          </cell>
        </row>
        <row r="70">
          <cell r="P70">
            <v>689.5</v>
          </cell>
        </row>
        <row r="71">
          <cell r="P71">
            <v>933.60000000000014</v>
          </cell>
        </row>
        <row r="72">
          <cell r="P72">
            <v>966.09999999999991</v>
          </cell>
        </row>
        <row r="73">
          <cell r="P73">
            <v>657</v>
          </cell>
        </row>
        <row r="74">
          <cell r="P74">
            <v>1014.8</v>
          </cell>
        </row>
        <row r="75">
          <cell r="P75">
            <v>175.7</v>
          </cell>
        </row>
        <row r="76">
          <cell r="P76">
            <v>22.400000000000002</v>
          </cell>
        </row>
        <row r="77">
          <cell r="P77">
            <v>153.30000000000001</v>
          </cell>
        </row>
        <row r="78">
          <cell r="P78">
            <v>167.39999999999998</v>
          </cell>
        </row>
        <row r="79">
          <cell r="P79">
            <v>8.2999999999999989</v>
          </cell>
        </row>
        <row r="80">
          <cell r="P80">
            <v>9.8000000000000025</v>
          </cell>
        </row>
        <row r="81">
          <cell r="P81">
            <v>447.7</v>
          </cell>
        </row>
        <row r="82">
          <cell r="P82">
            <v>34.700000000000003</v>
          </cell>
        </row>
        <row r="83">
          <cell r="P83">
            <v>413.00000000000006</v>
          </cell>
        </row>
        <row r="84">
          <cell r="P84">
            <v>341.80000000000007</v>
          </cell>
        </row>
        <row r="85">
          <cell r="P85">
            <v>105.89999999999999</v>
          </cell>
        </row>
        <row r="86">
          <cell r="P86">
            <v>116.40000000000002</v>
          </cell>
        </row>
        <row r="87">
          <cell r="P87">
            <v>179.5</v>
          </cell>
        </row>
        <row r="88">
          <cell r="P88">
            <v>10</v>
          </cell>
        </row>
        <row r="89">
          <cell r="P89">
            <v>169.50000000000003</v>
          </cell>
        </row>
        <row r="90">
          <cell r="P90">
            <v>170.79999999999998</v>
          </cell>
        </row>
        <row r="91">
          <cell r="P91">
            <v>8.7000000000000011</v>
          </cell>
        </row>
        <row r="92">
          <cell r="P92">
            <v>8.7000000000000011</v>
          </cell>
        </row>
        <row r="93">
          <cell r="P93">
            <v>193.99999999999997</v>
          </cell>
        </row>
        <row r="94">
          <cell r="P94">
            <v>8.3000000000000007</v>
          </cell>
        </row>
        <row r="95">
          <cell r="P95">
            <v>185.70000000000002</v>
          </cell>
        </row>
        <row r="96">
          <cell r="P96">
            <v>188.7</v>
          </cell>
        </row>
        <row r="97">
          <cell r="P97">
            <v>5.2999999999999989</v>
          </cell>
        </row>
        <row r="98">
          <cell r="P98">
            <v>10.1</v>
          </cell>
        </row>
        <row r="99">
          <cell r="P99">
            <v>1010.8000000000002</v>
          </cell>
        </row>
        <row r="100">
          <cell r="P100">
            <v>129.1</v>
          </cell>
        </row>
        <row r="101">
          <cell r="P101">
            <v>881.69999999999993</v>
          </cell>
        </row>
        <row r="102">
          <cell r="P102">
            <v>942</v>
          </cell>
        </row>
        <row r="103">
          <cell r="P103">
            <v>68.799999999999983</v>
          </cell>
        </row>
        <row r="104">
          <cell r="P104">
            <v>70.899999999999977</v>
          </cell>
        </row>
        <row r="105">
          <cell r="P105">
            <v>88.9</v>
          </cell>
        </row>
        <row r="106">
          <cell r="P106">
            <v>2.6000000000000005</v>
          </cell>
        </row>
        <row r="107">
          <cell r="P107">
            <v>86.3</v>
          </cell>
        </row>
        <row r="108">
          <cell r="P108">
            <v>78</v>
          </cell>
        </row>
        <row r="109">
          <cell r="P109">
            <v>10.899999999999997</v>
          </cell>
        </row>
        <row r="110">
          <cell r="P110">
            <v>12.599999999999998</v>
          </cell>
        </row>
        <row r="111">
          <cell r="P111">
            <v>224.39999999999998</v>
          </cell>
        </row>
        <row r="112">
          <cell r="P112">
            <v>16.399999999999999</v>
          </cell>
        </row>
        <row r="113">
          <cell r="P113">
            <v>207.99999999999997</v>
          </cell>
        </row>
        <row r="114">
          <cell r="P114">
            <v>223.09999999999997</v>
          </cell>
        </row>
        <row r="115">
          <cell r="P115">
            <v>1.3</v>
          </cell>
        </row>
        <row r="116">
          <cell r="P116">
            <v>1.3</v>
          </cell>
        </row>
        <row r="117">
          <cell r="P117">
            <v>1590.5999999999997</v>
          </cell>
        </row>
        <row r="118">
          <cell r="P118">
            <v>614.9</v>
          </cell>
        </row>
        <row r="119">
          <cell r="P119">
            <v>975.7</v>
          </cell>
        </row>
        <row r="120">
          <cell r="P120">
            <v>1568.4999999999998</v>
          </cell>
        </row>
        <row r="121">
          <cell r="P121">
            <v>22.099999999999998</v>
          </cell>
        </row>
        <row r="122">
          <cell r="P122">
            <v>23.800000000000004</v>
          </cell>
        </row>
        <row r="123">
          <cell r="P123">
            <v>1077.5</v>
          </cell>
        </row>
        <row r="124">
          <cell r="P124">
            <v>183.6</v>
          </cell>
        </row>
        <row r="125">
          <cell r="P125">
            <v>893.9</v>
          </cell>
        </row>
        <row r="126">
          <cell r="P126">
            <v>874.8</v>
          </cell>
        </row>
        <row r="127">
          <cell r="P127">
            <v>202.7</v>
          </cell>
        </row>
        <row r="128">
          <cell r="P128">
            <v>202.7</v>
          </cell>
        </row>
      </sheetData>
      <sheetData sheetId="2"/>
      <sheetData sheetId="3">
        <row r="4">
          <cell r="I4">
            <v>48.9</v>
          </cell>
          <cell r="S4">
            <v>15.7</v>
          </cell>
        </row>
        <row r="5">
          <cell r="I5">
            <v>9.6999999999999993</v>
          </cell>
          <cell r="S5">
            <v>1.5000000000000002</v>
          </cell>
        </row>
        <row r="6">
          <cell r="I6">
            <v>39.199999999999996</v>
          </cell>
          <cell r="S6">
            <v>14.199999999999998</v>
          </cell>
        </row>
        <row r="7">
          <cell r="I7">
            <v>37.6</v>
          </cell>
          <cell r="S7">
            <v>14.599999999999998</v>
          </cell>
        </row>
        <row r="8">
          <cell r="I8">
            <v>11.3</v>
          </cell>
          <cell r="S8">
            <v>1.0999999999999999</v>
          </cell>
        </row>
        <row r="9">
          <cell r="I9">
            <v>11.9</v>
          </cell>
          <cell r="S9">
            <v>1.3</v>
          </cell>
        </row>
        <row r="10">
          <cell r="I10">
            <v>172.1</v>
          </cell>
          <cell r="S10">
            <v>38.5</v>
          </cell>
        </row>
        <row r="11">
          <cell r="I11">
            <v>8.4</v>
          </cell>
          <cell r="S11">
            <v>0.79999999999999993</v>
          </cell>
        </row>
        <row r="12">
          <cell r="I12">
            <v>163.69999999999999</v>
          </cell>
          <cell r="S12">
            <v>37.699999999999996</v>
          </cell>
        </row>
        <row r="13">
          <cell r="I13">
            <v>145.4</v>
          </cell>
          <cell r="S13">
            <v>34.700000000000003</v>
          </cell>
        </row>
        <row r="14">
          <cell r="I14">
            <v>26.7</v>
          </cell>
          <cell r="S14">
            <v>3.8</v>
          </cell>
        </row>
        <row r="15">
          <cell r="I15">
            <v>29.4</v>
          </cell>
          <cell r="S15">
            <v>4</v>
          </cell>
        </row>
        <row r="16">
          <cell r="I16">
            <v>102.10000000000001</v>
          </cell>
          <cell r="S16">
            <v>45.1</v>
          </cell>
        </row>
        <row r="17">
          <cell r="I17">
            <v>8.9</v>
          </cell>
          <cell r="S17">
            <v>2.6</v>
          </cell>
        </row>
        <row r="18">
          <cell r="I18">
            <v>93.2</v>
          </cell>
          <cell r="S18">
            <v>42.5</v>
          </cell>
        </row>
        <row r="19">
          <cell r="I19">
            <v>94.6</v>
          </cell>
          <cell r="S19">
            <v>43.2</v>
          </cell>
        </row>
        <row r="20">
          <cell r="I20">
            <v>7.5000000000000009</v>
          </cell>
          <cell r="S20">
            <v>1.9</v>
          </cell>
        </row>
        <row r="21">
          <cell r="I21">
            <v>7.5000000000000009</v>
          </cell>
          <cell r="S21">
            <v>1.9</v>
          </cell>
        </row>
        <row r="22">
          <cell r="I22">
            <v>513.09999999999991</v>
          </cell>
          <cell r="S22">
            <v>336.79999999999995</v>
          </cell>
        </row>
        <row r="23">
          <cell r="I23">
            <v>108.4</v>
          </cell>
          <cell r="S23">
            <v>58.300000000000004</v>
          </cell>
        </row>
        <row r="24">
          <cell r="I24">
            <v>404.70000000000005</v>
          </cell>
          <cell r="S24">
            <v>278.5</v>
          </cell>
        </row>
        <row r="25">
          <cell r="I25">
            <v>470.1</v>
          </cell>
          <cell r="S25">
            <v>302.10000000000002</v>
          </cell>
        </row>
        <row r="26">
          <cell r="I26">
            <v>43</v>
          </cell>
          <cell r="S26">
            <v>34.700000000000003</v>
          </cell>
        </row>
        <row r="27">
          <cell r="I27">
            <v>51.5</v>
          </cell>
          <cell r="S27">
            <v>41.6</v>
          </cell>
        </row>
        <row r="28">
          <cell r="I28">
            <v>793</v>
          </cell>
          <cell r="S28">
            <v>900.09999999999991</v>
          </cell>
        </row>
        <row r="29">
          <cell r="I29">
            <v>344.70000000000005</v>
          </cell>
          <cell r="S29">
            <v>518.19999999999993</v>
          </cell>
        </row>
        <row r="30">
          <cell r="I30">
            <v>448.29999999999995</v>
          </cell>
          <cell r="S30">
            <v>381.90000000000003</v>
          </cell>
        </row>
        <row r="31">
          <cell r="I31">
            <v>592.19999999999993</v>
          </cell>
          <cell r="S31">
            <v>715.90000000000009</v>
          </cell>
        </row>
        <row r="32">
          <cell r="I32">
            <v>200.8</v>
          </cell>
          <cell r="S32">
            <v>184.2</v>
          </cell>
        </row>
        <row r="33">
          <cell r="I33">
            <v>244.3</v>
          </cell>
          <cell r="S33">
            <v>401.79999999999995</v>
          </cell>
        </row>
        <row r="34">
          <cell r="I34">
            <v>251.5</v>
          </cell>
          <cell r="S34">
            <v>191.5</v>
          </cell>
        </row>
        <row r="35">
          <cell r="I35">
            <v>50.600000000000009</v>
          </cell>
          <cell r="S35">
            <v>21.2</v>
          </cell>
        </row>
        <row r="36">
          <cell r="I36">
            <v>200.89999999999998</v>
          </cell>
          <cell r="S36">
            <v>170.3</v>
          </cell>
        </row>
        <row r="37">
          <cell r="I37">
            <v>242.2</v>
          </cell>
          <cell r="S37">
            <v>188.6</v>
          </cell>
        </row>
        <row r="38">
          <cell r="I38">
            <v>9.3000000000000007</v>
          </cell>
          <cell r="S38">
            <v>2.8999999999999995</v>
          </cell>
        </row>
        <row r="39">
          <cell r="I39">
            <v>9.3000000000000007</v>
          </cell>
          <cell r="S39">
            <v>2.8999999999999995</v>
          </cell>
        </row>
        <row r="40">
          <cell r="I40">
            <v>557.09999999999991</v>
          </cell>
          <cell r="S40">
            <v>939.2</v>
          </cell>
        </row>
        <row r="41">
          <cell r="I41">
            <v>214.2</v>
          </cell>
          <cell r="S41">
            <v>386.8</v>
          </cell>
        </row>
        <row r="42">
          <cell r="I42">
            <v>342.9</v>
          </cell>
          <cell r="S42">
            <v>552.4</v>
          </cell>
        </row>
        <row r="43">
          <cell r="I43">
            <v>423.09999999999997</v>
          </cell>
          <cell r="S43">
            <v>791.80000000000007</v>
          </cell>
        </row>
        <row r="44">
          <cell r="I44">
            <v>134</v>
          </cell>
          <cell r="S44">
            <v>147.39999999999998</v>
          </cell>
        </row>
        <row r="45">
          <cell r="I45">
            <v>166.5</v>
          </cell>
          <cell r="S45">
            <v>241.2</v>
          </cell>
        </row>
        <row r="46">
          <cell r="I46">
            <v>2136.6</v>
          </cell>
          <cell r="S46">
            <v>627.40000000000009</v>
          </cell>
        </row>
        <row r="47">
          <cell r="I47">
            <v>205</v>
          </cell>
          <cell r="S47">
            <v>118.2</v>
          </cell>
        </row>
        <row r="48">
          <cell r="I48">
            <v>1931.6</v>
          </cell>
          <cell r="S48">
            <v>509.2</v>
          </cell>
        </row>
        <row r="49">
          <cell r="I49">
            <v>2136.6</v>
          </cell>
          <cell r="S49">
            <v>627.40000000000009</v>
          </cell>
        </row>
        <row r="50">
          <cell r="I50">
            <v>0</v>
          </cell>
          <cell r="S50">
            <v>0</v>
          </cell>
        </row>
        <row r="51">
          <cell r="I51">
            <v>0</v>
          </cell>
          <cell r="S51">
            <v>0</v>
          </cell>
        </row>
        <row r="52">
          <cell r="I52">
            <v>526.19999999999993</v>
          </cell>
          <cell r="S52">
            <v>257.89999999999998</v>
          </cell>
        </row>
        <row r="53">
          <cell r="I53">
            <v>138.69999999999999</v>
          </cell>
          <cell r="S53">
            <v>127.3</v>
          </cell>
        </row>
        <row r="54">
          <cell r="I54">
            <v>387.5</v>
          </cell>
          <cell r="S54">
            <v>130.6</v>
          </cell>
        </row>
        <row r="55">
          <cell r="I55">
            <v>518.6</v>
          </cell>
          <cell r="S55">
            <v>255.29999999999998</v>
          </cell>
        </row>
        <row r="56">
          <cell r="I56">
            <v>7.6</v>
          </cell>
          <cell r="S56">
            <v>2.6</v>
          </cell>
        </row>
        <row r="57">
          <cell r="I57">
            <v>7.6</v>
          </cell>
          <cell r="S57">
            <v>2.6</v>
          </cell>
        </row>
        <row r="58">
          <cell r="I58">
            <v>768.1</v>
          </cell>
          <cell r="S58">
            <v>855</v>
          </cell>
        </row>
        <row r="59">
          <cell r="I59">
            <v>235</v>
          </cell>
          <cell r="S59">
            <v>454.50000000000006</v>
          </cell>
        </row>
        <row r="60">
          <cell r="I60">
            <v>533.1</v>
          </cell>
          <cell r="S60">
            <v>400.5</v>
          </cell>
        </row>
        <row r="61">
          <cell r="I61">
            <v>389.2</v>
          </cell>
          <cell r="S61">
            <v>576.9</v>
          </cell>
        </row>
        <row r="62">
          <cell r="I62">
            <v>378.9</v>
          </cell>
          <cell r="S62">
            <v>278.09999999999997</v>
          </cell>
        </row>
        <row r="63">
          <cell r="I63">
            <v>604.79999999999995</v>
          </cell>
          <cell r="S63">
            <v>409.99999999999994</v>
          </cell>
        </row>
        <row r="75">
          <cell r="I75">
            <v>115.4</v>
          </cell>
          <cell r="S75">
            <v>60.3</v>
          </cell>
        </row>
        <row r="76">
          <cell r="I76">
            <v>16.099999999999998</v>
          </cell>
          <cell r="S76">
            <v>6.2999999999999989</v>
          </cell>
        </row>
        <row r="77">
          <cell r="I77">
            <v>99.3</v>
          </cell>
          <cell r="S77">
            <v>54</v>
          </cell>
        </row>
        <row r="78">
          <cell r="I78">
            <v>108.6</v>
          </cell>
          <cell r="S78">
            <v>58.8</v>
          </cell>
        </row>
        <row r="79">
          <cell r="I79">
            <v>6.8000000000000007</v>
          </cell>
          <cell r="S79">
            <v>1.5</v>
          </cell>
        </row>
        <row r="80">
          <cell r="I80">
            <v>7.8000000000000007</v>
          </cell>
          <cell r="S80">
            <v>2</v>
          </cell>
        </row>
        <row r="81">
          <cell r="I81">
            <v>332.9</v>
          </cell>
          <cell r="S81">
            <v>114.8</v>
          </cell>
        </row>
        <row r="82">
          <cell r="I82">
            <v>18.600000000000001</v>
          </cell>
          <cell r="S82">
            <v>16.100000000000001</v>
          </cell>
        </row>
        <row r="83">
          <cell r="I83">
            <v>314.3</v>
          </cell>
          <cell r="S83">
            <v>98.7</v>
          </cell>
        </row>
        <row r="84">
          <cell r="I84">
            <v>273.70000000000005</v>
          </cell>
          <cell r="S84">
            <v>68.099999999999994</v>
          </cell>
        </row>
        <row r="85">
          <cell r="I85">
            <v>59.2</v>
          </cell>
          <cell r="S85">
            <v>46.7</v>
          </cell>
        </row>
        <row r="86">
          <cell r="I86">
            <v>65.100000000000009</v>
          </cell>
          <cell r="S86">
            <v>51.3</v>
          </cell>
        </row>
        <row r="87">
          <cell r="I87">
            <v>111.5</v>
          </cell>
          <cell r="S87">
            <v>68</v>
          </cell>
        </row>
        <row r="88">
          <cell r="I88">
            <v>2.1</v>
          </cell>
          <cell r="S88">
            <v>7.9</v>
          </cell>
        </row>
        <row r="89">
          <cell r="I89">
            <v>109.40000000000002</v>
          </cell>
          <cell r="S89">
            <v>60.099999999999994</v>
          </cell>
        </row>
        <row r="90">
          <cell r="I90">
            <v>109.5</v>
          </cell>
          <cell r="S90">
            <v>61.300000000000004</v>
          </cell>
        </row>
        <row r="91">
          <cell r="I91">
            <v>2</v>
          </cell>
          <cell r="S91">
            <v>6.6999999999999993</v>
          </cell>
        </row>
        <row r="92">
          <cell r="I92">
            <v>2</v>
          </cell>
          <cell r="S92">
            <v>6.6999999999999993</v>
          </cell>
        </row>
        <row r="93">
          <cell r="I93">
            <v>147.1</v>
          </cell>
          <cell r="S93">
            <v>46.9</v>
          </cell>
        </row>
        <row r="94">
          <cell r="I94">
            <v>6.2</v>
          </cell>
          <cell r="S94">
            <v>2.1</v>
          </cell>
        </row>
        <row r="95">
          <cell r="I95">
            <v>140.9</v>
          </cell>
          <cell r="S95">
            <v>44.8</v>
          </cell>
        </row>
        <row r="96">
          <cell r="I96">
            <v>142.19999999999999</v>
          </cell>
          <cell r="S96">
            <v>46.5</v>
          </cell>
        </row>
        <row r="97">
          <cell r="I97">
            <v>4.8999999999999995</v>
          </cell>
          <cell r="S97">
            <v>0.4</v>
          </cell>
        </row>
        <row r="98">
          <cell r="I98">
            <v>9.3000000000000007</v>
          </cell>
          <cell r="S98">
            <v>0.79999999999999993</v>
          </cell>
        </row>
        <row r="99">
          <cell r="I99">
            <v>900.30000000000007</v>
          </cell>
          <cell r="S99">
            <v>110.5</v>
          </cell>
        </row>
        <row r="100">
          <cell r="I100">
            <v>124.3</v>
          </cell>
          <cell r="S100">
            <v>4.8000000000000007</v>
          </cell>
        </row>
        <row r="101">
          <cell r="I101">
            <v>776</v>
          </cell>
          <cell r="S101">
            <v>105.7</v>
          </cell>
        </row>
        <row r="102">
          <cell r="I102">
            <v>834.7</v>
          </cell>
          <cell r="S102">
            <v>107.30000000000001</v>
          </cell>
        </row>
        <row r="103">
          <cell r="I103">
            <v>65.600000000000009</v>
          </cell>
          <cell r="S103">
            <v>3.2</v>
          </cell>
        </row>
        <row r="104">
          <cell r="I104">
            <v>67.5</v>
          </cell>
          <cell r="S104">
            <v>3.4</v>
          </cell>
        </row>
        <row r="105">
          <cell r="I105">
            <v>65.3</v>
          </cell>
          <cell r="S105">
            <v>23.6</v>
          </cell>
        </row>
        <row r="106">
          <cell r="I106">
            <v>2</v>
          </cell>
          <cell r="S106">
            <v>0.6</v>
          </cell>
        </row>
        <row r="107">
          <cell r="I107">
            <v>63.3</v>
          </cell>
          <cell r="S107">
            <v>23</v>
          </cell>
        </row>
        <row r="108">
          <cell r="I108">
            <v>55.1</v>
          </cell>
          <cell r="S108">
            <v>22.9</v>
          </cell>
        </row>
        <row r="109">
          <cell r="I109">
            <v>10.199999999999999</v>
          </cell>
          <cell r="S109">
            <v>0.7</v>
          </cell>
        </row>
        <row r="110">
          <cell r="I110">
            <v>11.9</v>
          </cell>
          <cell r="S110">
            <v>0.7</v>
          </cell>
        </row>
        <row r="111">
          <cell r="I111">
            <v>175.6</v>
          </cell>
          <cell r="S111">
            <v>48.800000000000004</v>
          </cell>
        </row>
        <row r="112">
          <cell r="I112">
            <v>12.899999999999999</v>
          </cell>
          <cell r="S112">
            <v>3.5</v>
          </cell>
        </row>
        <row r="113">
          <cell r="I113">
            <v>162.69999999999999</v>
          </cell>
          <cell r="S113">
            <v>45.300000000000004</v>
          </cell>
        </row>
        <row r="114">
          <cell r="I114">
            <v>174.39999999999998</v>
          </cell>
          <cell r="S114">
            <v>48.7</v>
          </cell>
        </row>
        <row r="115">
          <cell r="I115">
            <v>1.2</v>
          </cell>
          <cell r="S115">
            <v>0.1</v>
          </cell>
        </row>
        <row r="116">
          <cell r="I116">
            <v>1.2</v>
          </cell>
          <cell r="S116">
            <v>0.1</v>
          </cell>
        </row>
        <row r="117">
          <cell r="I117">
            <v>1176.1999999999998</v>
          </cell>
          <cell r="S117">
            <v>414.4</v>
          </cell>
        </row>
        <row r="118">
          <cell r="I118">
            <v>423.5</v>
          </cell>
          <cell r="S118">
            <v>191.4</v>
          </cell>
        </row>
        <row r="119">
          <cell r="I119">
            <v>752.7</v>
          </cell>
          <cell r="S119">
            <v>223</v>
          </cell>
        </row>
        <row r="120">
          <cell r="I120">
            <v>1161.5999999999999</v>
          </cell>
          <cell r="S120">
            <v>406.90000000000003</v>
          </cell>
        </row>
        <row r="121">
          <cell r="I121">
            <v>14.600000000000001</v>
          </cell>
          <cell r="S121">
            <v>7.5</v>
          </cell>
        </row>
        <row r="122">
          <cell r="I122">
            <v>15.7</v>
          </cell>
          <cell r="S122">
            <v>8.1</v>
          </cell>
        </row>
        <row r="123">
          <cell r="I123">
            <v>631.79999999999995</v>
          </cell>
          <cell r="S123">
            <v>445.70000000000005</v>
          </cell>
        </row>
        <row r="124">
          <cell r="I124">
            <v>77.400000000000006</v>
          </cell>
          <cell r="S124">
            <v>106.2</v>
          </cell>
        </row>
        <row r="125">
          <cell r="I125">
            <v>554.4</v>
          </cell>
          <cell r="S125">
            <v>339.5</v>
          </cell>
        </row>
        <row r="126">
          <cell r="I126">
            <v>547.09999999999991</v>
          </cell>
          <cell r="S126">
            <v>327.69999999999993</v>
          </cell>
        </row>
        <row r="127">
          <cell r="I127">
            <v>84.699999999999989</v>
          </cell>
          <cell r="S127">
            <v>118</v>
          </cell>
        </row>
        <row r="128">
          <cell r="I128">
            <v>84.699999999999989</v>
          </cell>
          <cell r="S128">
            <v>118</v>
          </cell>
        </row>
        <row r="129">
          <cell r="I129">
            <v>4131.9000000000005</v>
          </cell>
          <cell r="S129">
            <v>3817.4</v>
          </cell>
        </row>
        <row r="130">
          <cell r="I130">
            <v>1471.1</v>
          </cell>
          <cell r="S130">
            <v>1120.5999999999999</v>
          </cell>
        </row>
        <row r="131">
          <cell r="I131">
            <v>2660.8</v>
          </cell>
          <cell r="S131">
            <v>2696.8</v>
          </cell>
        </row>
        <row r="132">
          <cell r="I132">
            <v>3746.0999999999995</v>
          </cell>
          <cell r="S132">
            <v>3503</v>
          </cell>
        </row>
        <row r="133">
          <cell r="I133">
            <v>385.79999999999995</v>
          </cell>
          <cell r="S133">
            <v>314.39999999999998</v>
          </cell>
        </row>
        <row r="134">
          <cell r="I134">
            <v>446.49999999999994</v>
          </cell>
          <cell r="S134">
            <v>377.2</v>
          </cell>
        </row>
      </sheetData>
      <sheetData sheetId="4">
        <row r="4">
          <cell r="I4">
            <v>59.599999999999994</v>
          </cell>
          <cell r="S4">
            <v>19.399999999999999</v>
          </cell>
        </row>
        <row r="5">
          <cell r="I5">
            <v>11.7</v>
          </cell>
          <cell r="S5">
            <v>2.1</v>
          </cell>
        </row>
        <row r="6">
          <cell r="I6">
            <v>47.9</v>
          </cell>
          <cell r="S6">
            <v>17.3</v>
          </cell>
        </row>
        <row r="7">
          <cell r="I7">
            <v>46</v>
          </cell>
          <cell r="S7">
            <v>18.5</v>
          </cell>
        </row>
        <row r="8">
          <cell r="I8">
            <v>13.6</v>
          </cell>
          <cell r="S8">
            <v>0.9</v>
          </cell>
        </row>
        <row r="9">
          <cell r="I9">
            <v>14.299999999999999</v>
          </cell>
          <cell r="S9">
            <v>1.4000000000000001</v>
          </cell>
        </row>
        <row r="10">
          <cell r="I10">
            <v>165.4</v>
          </cell>
          <cell r="S10">
            <v>38.4</v>
          </cell>
        </row>
        <row r="11">
          <cell r="I11">
            <v>7.9</v>
          </cell>
          <cell r="S11">
            <v>0.79999999999999993</v>
          </cell>
        </row>
        <row r="12">
          <cell r="I12">
            <v>157.5</v>
          </cell>
          <cell r="S12">
            <v>37.6</v>
          </cell>
        </row>
        <row r="13">
          <cell r="I13">
            <v>139.9</v>
          </cell>
          <cell r="S13">
            <v>34.6</v>
          </cell>
        </row>
        <row r="14">
          <cell r="I14">
            <v>25.5</v>
          </cell>
          <cell r="S14">
            <v>3.8</v>
          </cell>
        </row>
        <row r="15">
          <cell r="I15">
            <v>27.9</v>
          </cell>
          <cell r="S15">
            <v>3.8999999999999995</v>
          </cell>
        </row>
        <row r="16">
          <cell r="I16">
            <v>110.4</v>
          </cell>
          <cell r="S16">
            <v>42.1</v>
          </cell>
        </row>
        <row r="17">
          <cell r="I17">
            <v>10.199999999999999</v>
          </cell>
          <cell r="S17">
            <v>3.3999999999999995</v>
          </cell>
        </row>
        <row r="18">
          <cell r="I18">
            <v>100.2</v>
          </cell>
          <cell r="S18">
            <v>38.700000000000003</v>
          </cell>
        </row>
        <row r="19">
          <cell r="I19">
            <v>100.7</v>
          </cell>
          <cell r="S19">
            <v>38.9</v>
          </cell>
        </row>
        <row r="20">
          <cell r="I20">
            <v>9.6999999999999993</v>
          </cell>
          <cell r="S20">
            <v>3.1999999999999997</v>
          </cell>
        </row>
        <row r="21">
          <cell r="I21">
            <v>9.6999999999999993</v>
          </cell>
          <cell r="S21">
            <v>3.1999999999999997</v>
          </cell>
        </row>
        <row r="22">
          <cell r="I22">
            <v>515.5</v>
          </cell>
          <cell r="S22">
            <v>313.5</v>
          </cell>
        </row>
        <row r="23">
          <cell r="I23">
            <v>96.5</v>
          </cell>
          <cell r="S23">
            <v>42.1</v>
          </cell>
        </row>
        <row r="24">
          <cell r="I24">
            <v>419</v>
          </cell>
          <cell r="S24">
            <v>271.39999999999998</v>
          </cell>
        </row>
        <row r="25">
          <cell r="I25">
            <v>474.80000000000007</v>
          </cell>
          <cell r="S25">
            <v>281.39999999999998</v>
          </cell>
        </row>
        <row r="26">
          <cell r="I26">
            <v>40.700000000000017</v>
          </cell>
          <cell r="S26">
            <v>32.1</v>
          </cell>
        </row>
        <row r="27">
          <cell r="I27">
            <v>48.9</v>
          </cell>
          <cell r="S27">
            <v>38.5</v>
          </cell>
        </row>
        <row r="28">
          <cell r="I28">
            <v>777</v>
          </cell>
          <cell r="S28">
            <v>894.30000000000007</v>
          </cell>
        </row>
        <row r="29">
          <cell r="I29">
            <v>353</v>
          </cell>
          <cell r="S29">
            <v>550.09999999999991</v>
          </cell>
        </row>
        <row r="30">
          <cell r="I30">
            <v>424</v>
          </cell>
          <cell r="S30">
            <v>344.20000000000005</v>
          </cell>
        </row>
        <row r="31">
          <cell r="I31">
            <v>575.20000000000005</v>
          </cell>
          <cell r="S31">
            <v>727.4</v>
          </cell>
        </row>
        <row r="32">
          <cell r="I32">
            <v>201.79999999999998</v>
          </cell>
          <cell r="S32">
            <v>166.89999999999998</v>
          </cell>
        </row>
        <row r="33">
          <cell r="I33">
            <v>246.9</v>
          </cell>
          <cell r="S33">
            <v>356.7</v>
          </cell>
        </row>
        <row r="34">
          <cell r="I34">
            <v>231.39999999999998</v>
          </cell>
          <cell r="S34">
            <v>178.5</v>
          </cell>
        </row>
        <row r="35">
          <cell r="I35">
            <v>46.3</v>
          </cell>
          <cell r="S35">
            <v>19.800000000000004</v>
          </cell>
        </row>
        <row r="36">
          <cell r="I36">
            <v>185.1</v>
          </cell>
          <cell r="S36">
            <v>158.69999999999999</v>
          </cell>
        </row>
        <row r="37">
          <cell r="I37">
            <v>221.59999999999997</v>
          </cell>
          <cell r="S37">
            <v>174.9</v>
          </cell>
        </row>
        <row r="38">
          <cell r="I38">
            <v>9.8000000000000007</v>
          </cell>
          <cell r="S38">
            <v>3.6000000000000005</v>
          </cell>
        </row>
        <row r="39">
          <cell r="I39">
            <v>9.8000000000000007</v>
          </cell>
          <cell r="S39">
            <v>3.6000000000000005</v>
          </cell>
        </row>
        <row r="40">
          <cell r="I40">
            <v>557.4</v>
          </cell>
          <cell r="S40">
            <v>949.69999999999993</v>
          </cell>
        </row>
        <row r="41">
          <cell r="I41">
            <v>207.8</v>
          </cell>
          <cell r="S41">
            <v>378.6</v>
          </cell>
        </row>
        <row r="42">
          <cell r="I42">
            <v>349.6</v>
          </cell>
          <cell r="S42">
            <v>571.1</v>
          </cell>
        </row>
        <row r="43">
          <cell r="I43">
            <v>425.1</v>
          </cell>
          <cell r="S43">
            <v>801.7</v>
          </cell>
        </row>
        <row r="44">
          <cell r="I44">
            <v>132.29999999999998</v>
          </cell>
          <cell r="S44">
            <v>148</v>
          </cell>
        </row>
        <row r="45">
          <cell r="I45">
            <v>158.1</v>
          </cell>
          <cell r="S45">
            <v>238.3</v>
          </cell>
        </row>
        <row r="46">
          <cell r="I46">
            <v>1930.3999999999999</v>
          </cell>
          <cell r="S46">
            <v>622.5</v>
          </cell>
        </row>
        <row r="47">
          <cell r="I47">
            <v>197.2</v>
          </cell>
          <cell r="S47">
            <v>63.399999999999991</v>
          </cell>
        </row>
        <row r="48">
          <cell r="I48">
            <v>1733.1999999999998</v>
          </cell>
          <cell r="S48">
            <v>559.1</v>
          </cell>
        </row>
        <row r="49">
          <cell r="I49">
            <v>1930.3999999999999</v>
          </cell>
          <cell r="S49">
            <v>622.5</v>
          </cell>
        </row>
        <row r="50">
          <cell r="I50">
            <v>0</v>
          </cell>
          <cell r="S50">
            <v>0</v>
          </cell>
        </row>
        <row r="51">
          <cell r="I51">
            <v>0</v>
          </cell>
          <cell r="S51">
            <v>0</v>
          </cell>
        </row>
        <row r="52">
          <cell r="I52">
            <v>552.5</v>
          </cell>
          <cell r="S52">
            <v>294.39999999999998</v>
          </cell>
        </row>
        <row r="53">
          <cell r="I53">
            <v>159.30000000000001</v>
          </cell>
          <cell r="S53">
            <v>116.1</v>
          </cell>
        </row>
        <row r="54">
          <cell r="I54">
            <v>393.2</v>
          </cell>
          <cell r="S54">
            <v>178.3</v>
          </cell>
        </row>
        <row r="55">
          <cell r="I55">
            <v>544.4</v>
          </cell>
          <cell r="S55">
            <v>291.89999999999998</v>
          </cell>
        </row>
        <row r="56">
          <cell r="I56">
            <v>8.1</v>
          </cell>
          <cell r="S56">
            <v>2.5</v>
          </cell>
        </row>
        <row r="57">
          <cell r="I57">
            <v>8.1</v>
          </cell>
          <cell r="S57">
            <v>2.6</v>
          </cell>
        </row>
        <row r="58">
          <cell r="I58">
            <v>671.90000000000009</v>
          </cell>
          <cell r="S58">
            <v>893</v>
          </cell>
        </row>
        <row r="59">
          <cell r="I59">
            <v>185.9</v>
          </cell>
          <cell r="S59">
            <v>397.6</v>
          </cell>
        </row>
        <row r="60">
          <cell r="I60">
            <v>485.99999999999994</v>
          </cell>
          <cell r="S60">
            <v>495.4</v>
          </cell>
        </row>
        <row r="61">
          <cell r="I61">
            <v>360.9</v>
          </cell>
          <cell r="S61">
            <v>595.5</v>
          </cell>
        </row>
        <row r="62">
          <cell r="I62">
            <v>311</v>
          </cell>
          <cell r="S62">
            <v>297.5</v>
          </cell>
        </row>
        <row r="63">
          <cell r="I63">
            <v>536.09999999999991</v>
          </cell>
          <cell r="S63">
            <v>712</v>
          </cell>
        </row>
        <row r="75">
          <cell r="I75">
            <v>141.69999999999999</v>
          </cell>
          <cell r="S75">
            <v>49.5</v>
          </cell>
        </row>
        <row r="76">
          <cell r="I76">
            <v>19.2</v>
          </cell>
          <cell r="S76">
            <v>5.0999999999999988</v>
          </cell>
        </row>
        <row r="77">
          <cell r="I77">
            <v>122.5</v>
          </cell>
          <cell r="S77">
            <v>44.4</v>
          </cell>
        </row>
        <row r="78">
          <cell r="I78">
            <v>133.5</v>
          </cell>
          <cell r="S78">
            <v>48.199999999999996</v>
          </cell>
        </row>
        <row r="79">
          <cell r="I79">
            <v>8.1999999999999993</v>
          </cell>
          <cell r="S79">
            <v>1.3</v>
          </cell>
        </row>
        <row r="80">
          <cell r="I80">
            <v>9.6</v>
          </cell>
          <cell r="S80">
            <v>1.7</v>
          </cell>
        </row>
        <row r="81">
          <cell r="I81">
            <v>320.09999999999997</v>
          </cell>
          <cell r="S81">
            <v>111.79999999999998</v>
          </cell>
        </row>
        <row r="82">
          <cell r="I82">
            <v>18.200000000000003</v>
          </cell>
          <cell r="S82">
            <v>14.599999999999998</v>
          </cell>
        </row>
        <row r="83">
          <cell r="I83">
            <v>301.89999999999998</v>
          </cell>
          <cell r="S83">
            <v>97.199999999999989</v>
          </cell>
        </row>
        <row r="84">
          <cell r="I84">
            <v>261.39999999999998</v>
          </cell>
          <cell r="S84">
            <v>68.3</v>
          </cell>
        </row>
        <row r="85">
          <cell r="I85">
            <v>58.699999999999996</v>
          </cell>
          <cell r="S85">
            <v>43.499999999999993</v>
          </cell>
        </row>
        <row r="86">
          <cell r="I86">
            <v>64.7</v>
          </cell>
          <cell r="S86">
            <v>47.699999999999996</v>
          </cell>
        </row>
        <row r="87">
          <cell r="I87">
            <v>77.3</v>
          </cell>
          <cell r="S87">
            <v>33.099999999999994</v>
          </cell>
        </row>
        <row r="88">
          <cell r="I88">
            <v>1.7999999999999998</v>
          </cell>
          <cell r="S88">
            <v>0.1</v>
          </cell>
        </row>
        <row r="89">
          <cell r="I89">
            <v>75.5</v>
          </cell>
          <cell r="S89">
            <v>33</v>
          </cell>
        </row>
        <row r="90">
          <cell r="I90">
            <v>75.8</v>
          </cell>
          <cell r="S90">
            <v>32.1</v>
          </cell>
        </row>
        <row r="91">
          <cell r="I91">
            <v>1.5</v>
          </cell>
          <cell r="S91">
            <v>1</v>
          </cell>
        </row>
        <row r="92">
          <cell r="I92">
            <v>1.5</v>
          </cell>
          <cell r="S92">
            <v>1</v>
          </cell>
        </row>
        <row r="93">
          <cell r="I93">
            <v>147.80000000000001</v>
          </cell>
          <cell r="S93">
            <v>48.1</v>
          </cell>
        </row>
        <row r="94">
          <cell r="I94">
            <v>10.1</v>
          </cell>
          <cell r="S94">
            <v>4.0999999999999996</v>
          </cell>
        </row>
        <row r="95">
          <cell r="I95">
            <v>137.70000000000002</v>
          </cell>
          <cell r="S95">
            <v>44</v>
          </cell>
        </row>
        <row r="96">
          <cell r="I96">
            <v>141.70000000000002</v>
          </cell>
          <cell r="S96">
            <v>46.5</v>
          </cell>
        </row>
        <row r="97">
          <cell r="I97">
            <v>6.1</v>
          </cell>
          <cell r="S97">
            <v>1.6</v>
          </cell>
        </row>
        <row r="98">
          <cell r="I98">
            <v>12.2</v>
          </cell>
          <cell r="S98">
            <v>3.2</v>
          </cell>
        </row>
        <row r="99">
          <cell r="I99">
            <v>972.90000000000009</v>
          </cell>
          <cell r="S99">
            <v>247.3</v>
          </cell>
        </row>
        <row r="100">
          <cell r="I100">
            <v>175.10000000000002</v>
          </cell>
          <cell r="S100">
            <v>109.89999999999999</v>
          </cell>
        </row>
        <row r="101">
          <cell r="I101">
            <v>797.8</v>
          </cell>
          <cell r="S101">
            <v>137.40000000000003</v>
          </cell>
        </row>
        <row r="102">
          <cell r="I102">
            <v>903.90000000000009</v>
          </cell>
          <cell r="S102">
            <v>133.9</v>
          </cell>
        </row>
        <row r="103">
          <cell r="I103">
            <v>69</v>
          </cell>
          <cell r="S103">
            <v>113.39999999999999</v>
          </cell>
        </row>
        <row r="104">
          <cell r="I104">
            <v>71.5</v>
          </cell>
          <cell r="S104">
            <v>118.1</v>
          </cell>
        </row>
        <row r="105">
          <cell r="I105">
            <v>63.9</v>
          </cell>
          <cell r="S105">
            <v>22.6</v>
          </cell>
        </row>
        <row r="106">
          <cell r="I106">
            <v>1.9</v>
          </cell>
          <cell r="S106">
            <v>0.6</v>
          </cell>
        </row>
        <row r="107">
          <cell r="I107">
            <v>62</v>
          </cell>
          <cell r="S107">
            <v>21.999999999999996</v>
          </cell>
        </row>
        <row r="108">
          <cell r="I108">
            <v>53.8</v>
          </cell>
          <cell r="S108">
            <v>21.899999999999995</v>
          </cell>
        </row>
        <row r="109">
          <cell r="I109">
            <v>10.1</v>
          </cell>
          <cell r="S109">
            <v>0.7</v>
          </cell>
        </row>
        <row r="110">
          <cell r="I110">
            <v>12.1</v>
          </cell>
          <cell r="S110">
            <v>0.7</v>
          </cell>
        </row>
        <row r="111">
          <cell r="I111">
            <v>168.5</v>
          </cell>
          <cell r="S111">
            <v>51.9</v>
          </cell>
        </row>
        <row r="112">
          <cell r="I112">
            <v>1.3</v>
          </cell>
          <cell r="S112">
            <v>0.3</v>
          </cell>
        </row>
        <row r="113">
          <cell r="I113">
            <v>167.2</v>
          </cell>
          <cell r="S113">
            <v>51.6</v>
          </cell>
        </row>
        <row r="114">
          <cell r="I114">
            <v>167.2</v>
          </cell>
          <cell r="S114">
            <v>51.699999999999996</v>
          </cell>
        </row>
        <row r="115">
          <cell r="I115">
            <v>1.3</v>
          </cell>
          <cell r="S115">
            <v>0.2</v>
          </cell>
        </row>
        <row r="116">
          <cell r="I116">
            <v>1.3</v>
          </cell>
          <cell r="S116">
            <v>0.2</v>
          </cell>
        </row>
        <row r="117">
          <cell r="I117">
            <v>931.8</v>
          </cell>
          <cell r="S117">
            <v>350.9</v>
          </cell>
        </row>
        <row r="118">
          <cell r="I118">
            <v>336.6</v>
          </cell>
          <cell r="S118">
            <v>154</v>
          </cell>
        </row>
        <row r="119">
          <cell r="I119">
            <v>595.20000000000005</v>
          </cell>
          <cell r="S119">
            <v>196.89999999999998</v>
          </cell>
        </row>
        <row r="120">
          <cell r="I120">
            <v>920</v>
          </cell>
          <cell r="S120">
            <v>343.2</v>
          </cell>
        </row>
        <row r="121">
          <cell r="I121">
            <v>11.8</v>
          </cell>
          <cell r="S121">
            <v>7.7000000000000011</v>
          </cell>
        </row>
        <row r="122">
          <cell r="I122">
            <v>12.5</v>
          </cell>
          <cell r="S122">
            <v>7.7000000000000011</v>
          </cell>
        </row>
        <row r="123">
          <cell r="I123">
            <v>646.1</v>
          </cell>
          <cell r="S123">
            <v>494</v>
          </cell>
        </row>
        <row r="124">
          <cell r="I124">
            <v>88.100000000000009</v>
          </cell>
          <cell r="S124">
            <v>67.400000000000006</v>
          </cell>
        </row>
        <row r="125">
          <cell r="I125">
            <v>558</v>
          </cell>
          <cell r="S125">
            <v>426.6</v>
          </cell>
        </row>
        <row r="126">
          <cell r="I126">
            <v>560.5</v>
          </cell>
          <cell r="S126">
            <v>424.59999999999997</v>
          </cell>
        </row>
        <row r="127">
          <cell r="I127">
            <v>85.6</v>
          </cell>
          <cell r="S127">
            <v>69.399999999999991</v>
          </cell>
        </row>
        <row r="128">
          <cell r="I128">
            <v>85.6</v>
          </cell>
          <cell r="S128">
            <v>112</v>
          </cell>
        </row>
        <row r="129">
          <cell r="I129">
            <v>4047.2999999999997</v>
          </cell>
          <cell r="S129">
            <v>3860.4000000000005</v>
          </cell>
        </row>
        <row r="130">
          <cell r="I130">
            <v>1582.2</v>
          </cell>
          <cell r="S130">
            <v>1210.4000000000001</v>
          </cell>
        </row>
        <row r="131">
          <cell r="I131">
            <v>2465.1000000000004</v>
          </cell>
          <cell r="S131">
            <v>2650</v>
          </cell>
        </row>
        <row r="132">
          <cell r="I132">
            <v>3652.4</v>
          </cell>
          <cell r="S132">
            <v>3519.1000000000004</v>
          </cell>
        </row>
        <row r="133">
          <cell r="I133">
            <v>394.9</v>
          </cell>
          <cell r="S133">
            <v>341.3</v>
          </cell>
        </row>
        <row r="134">
          <cell r="I134">
            <v>460.7</v>
          </cell>
          <cell r="S134">
            <v>411.4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72"/>
  <sheetViews>
    <sheetView tabSelected="1" view="pageBreakPreview" topLeftCell="N1" zoomScale="50" zoomScaleNormal="50" zoomScaleSheetLayoutView="50" workbookViewId="0">
      <selection activeCell="A5" sqref="A5:U70"/>
    </sheetView>
  </sheetViews>
  <sheetFormatPr defaultRowHeight="13.5"/>
  <cols>
    <col min="1" max="32" width="17" customWidth="1"/>
  </cols>
  <sheetData>
    <row r="1" spans="1:32" ht="30.75">
      <c r="A1" s="108" t="s">
        <v>36</v>
      </c>
      <c r="B1" s="108"/>
      <c r="C1" s="108"/>
      <c r="D1" s="108"/>
      <c r="E1" s="108"/>
      <c r="F1" s="108"/>
      <c r="G1" s="108"/>
      <c r="H1" s="108"/>
      <c r="I1" s="108"/>
      <c r="J1" s="108"/>
      <c r="K1" s="1"/>
      <c r="L1" s="109" t="s">
        <v>40</v>
      </c>
      <c r="M1" s="109"/>
      <c r="N1" s="109"/>
      <c r="O1" s="109"/>
      <c r="P1" s="109"/>
      <c r="Q1" s="109"/>
      <c r="R1" s="109"/>
      <c r="S1" s="109"/>
      <c r="T1" s="109"/>
      <c r="U1" s="109"/>
      <c r="V1" s="1"/>
      <c r="W1" s="108" t="s">
        <v>39</v>
      </c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ht="60" customHeight="1">
      <c r="A2" s="110"/>
      <c r="B2" s="104"/>
      <c r="C2" s="104"/>
      <c r="D2" s="104"/>
      <c r="E2" s="104"/>
      <c r="F2" s="104"/>
      <c r="G2" s="104"/>
      <c r="H2" s="104"/>
      <c r="I2" s="111"/>
      <c r="J2" s="111"/>
      <c r="K2" s="2"/>
      <c r="L2" s="112" t="s">
        <v>17</v>
      </c>
      <c r="M2" s="113"/>
      <c r="N2" s="113"/>
      <c r="O2" s="113"/>
      <c r="P2" s="113"/>
      <c r="Q2" s="113"/>
      <c r="R2" s="113"/>
      <c r="S2" s="113"/>
      <c r="T2" s="114"/>
      <c r="U2" s="114"/>
      <c r="V2" s="2"/>
      <c r="W2" s="112" t="s">
        <v>17</v>
      </c>
      <c r="X2" s="113"/>
      <c r="Y2" s="113"/>
      <c r="Z2" s="113"/>
      <c r="AA2" s="113"/>
      <c r="AB2" s="113"/>
      <c r="AC2" s="113"/>
      <c r="AD2" s="113"/>
      <c r="AE2" s="114"/>
      <c r="AF2" s="114"/>
    </row>
    <row r="3" spans="1:32" ht="21.75" thickBot="1">
      <c r="A3" s="93"/>
      <c r="B3" s="92"/>
      <c r="C3" s="92"/>
      <c r="D3" s="92"/>
      <c r="E3" s="92"/>
      <c r="F3" s="92"/>
      <c r="G3" s="92"/>
      <c r="H3" s="92"/>
      <c r="I3" s="107" t="s">
        <v>35</v>
      </c>
      <c r="J3" s="107"/>
      <c r="K3" s="2"/>
      <c r="L3" s="103" t="s">
        <v>18</v>
      </c>
      <c r="M3" s="104"/>
      <c r="N3" s="104"/>
      <c r="O3" s="104"/>
      <c r="P3" s="104"/>
      <c r="Q3" s="104"/>
      <c r="R3" s="104"/>
      <c r="S3" s="104"/>
      <c r="T3" s="104"/>
      <c r="U3" s="104"/>
      <c r="V3" s="2"/>
      <c r="W3" s="105" t="s">
        <v>18</v>
      </c>
      <c r="X3" s="106"/>
      <c r="Y3" s="106"/>
      <c r="Z3" s="106"/>
      <c r="AA3" s="106"/>
      <c r="AB3" s="106"/>
      <c r="AC3" s="106"/>
      <c r="AD3" s="106"/>
      <c r="AE3" s="106"/>
      <c r="AF3" s="106"/>
    </row>
    <row r="4" spans="1:32" ht="21.75" thickBot="1">
      <c r="A4" s="3" t="s">
        <v>19</v>
      </c>
      <c r="B4" s="4" t="s">
        <v>20</v>
      </c>
      <c r="C4" s="5" t="s">
        <v>37</v>
      </c>
      <c r="D4" s="5" t="s">
        <v>38</v>
      </c>
      <c r="E4" s="6" t="s">
        <v>21</v>
      </c>
      <c r="F4" s="95" t="s">
        <v>19</v>
      </c>
      <c r="G4" s="4" t="s">
        <v>20</v>
      </c>
      <c r="H4" s="5" t="s">
        <v>37</v>
      </c>
      <c r="I4" s="5" t="s">
        <v>38</v>
      </c>
      <c r="J4" s="94" t="s">
        <v>21</v>
      </c>
      <c r="K4" s="9"/>
      <c r="L4" s="3" t="s">
        <v>19</v>
      </c>
      <c r="M4" s="4" t="s">
        <v>20</v>
      </c>
      <c r="N4" s="5" t="s">
        <v>37</v>
      </c>
      <c r="O4" s="5" t="s">
        <v>38</v>
      </c>
      <c r="P4" s="6" t="s">
        <v>21</v>
      </c>
      <c r="Q4" s="3" t="s">
        <v>19</v>
      </c>
      <c r="R4" s="4" t="s">
        <v>20</v>
      </c>
      <c r="S4" s="5" t="s">
        <v>37</v>
      </c>
      <c r="T4" s="5" t="s">
        <v>38</v>
      </c>
      <c r="U4" s="6" t="s">
        <v>21</v>
      </c>
      <c r="V4" s="9"/>
      <c r="W4" s="3" t="s">
        <v>19</v>
      </c>
      <c r="X4" s="4" t="s">
        <v>20</v>
      </c>
      <c r="Y4" s="5" t="s">
        <v>37</v>
      </c>
      <c r="Z4" s="5" t="s">
        <v>38</v>
      </c>
      <c r="AA4" s="6" t="s">
        <v>21</v>
      </c>
      <c r="AB4" s="7" t="s">
        <v>19</v>
      </c>
      <c r="AC4" s="4" t="s">
        <v>20</v>
      </c>
      <c r="AD4" s="5" t="s">
        <v>37</v>
      </c>
      <c r="AE4" s="5" t="s">
        <v>38</v>
      </c>
      <c r="AF4" s="8" t="s">
        <v>21</v>
      </c>
    </row>
    <row r="5" spans="1:32" ht="27" customHeight="1" thickBot="1">
      <c r="A5" s="11" t="s">
        <v>0</v>
      </c>
      <c r="B5" s="10" t="s">
        <v>22</v>
      </c>
      <c r="C5" s="12">
        <f>[1]H28月別!I4</f>
        <v>59.599999999999994</v>
      </c>
      <c r="D5" s="12">
        <f>[1]H27月別!I4</f>
        <v>48.9</v>
      </c>
      <c r="E5" s="13">
        <f t="shared" ref="E5:E68" si="0">IF(AND(C5&gt;0,D5&gt;0),ROUND(C5/D5%-100,1),IF(AND(C5=0,D5=0),0,IF(C5&lt;D5,"皆減","皆増")))</f>
        <v>21.9</v>
      </c>
      <c r="F5" s="14" t="s">
        <v>10</v>
      </c>
      <c r="G5" s="10" t="s">
        <v>22</v>
      </c>
      <c r="H5" s="12">
        <f>[1]H28月別!I81</f>
        <v>320.09999999999997</v>
      </c>
      <c r="I5" s="12">
        <f>[1]H27月別!I81</f>
        <v>332.9</v>
      </c>
      <c r="J5" s="15">
        <f t="shared" ref="J5:J50" si="1">IF(AND(H5&gt;0,I5&gt;0),ROUND(H5/I5%-100,1),IF(AND(H5=0,I5=0),0,IF(H5&lt;I5,"皆減","皆増")))</f>
        <v>-3.8</v>
      </c>
      <c r="K5" s="16"/>
      <c r="L5" s="17" t="s">
        <v>0</v>
      </c>
      <c r="M5" s="10" t="s">
        <v>22</v>
      </c>
      <c r="N5" s="18">
        <f>[1]H28月別!S4</f>
        <v>19.399999999999999</v>
      </c>
      <c r="O5" s="12">
        <f>[1]H27月別!S4</f>
        <v>15.7</v>
      </c>
      <c r="P5" s="13">
        <f t="shared" ref="P5:P50" si="2">IF(AND(N5&gt;0,O5&gt;0),ROUND(N5/O5%-100,1),IF(AND(N5=0,O5=0),0,IF(N5&lt;O5,"皆減","皆増")))</f>
        <v>23.6</v>
      </c>
      <c r="Q5" s="19" t="s">
        <v>10</v>
      </c>
      <c r="R5" s="10" t="s">
        <v>22</v>
      </c>
      <c r="S5" s="18">
        <f>[1]H28月別!S81</f>
        <v>111.79999999999998</v>
      </c>
      <c r="T5" s="12">
        <f>[1]H27月別!S81</f>
        <v>114.8</v>
      </c>
      <c r="U5" s="20">
        <f t="shared" ref="U5:U50" si="3">IF(AND(S5&gt;0,T5&gt;0),ROUND(S5/T5%-100,1),IF(AND(S5=0,T5=0),0,IF(S5&lt;T5,"皆減","皆増")))</f>
        <v>-2.6</v>
      </c>
      <c r="V5" s="16"/>
      <c r="W5" s="21" t="s">
        <v>0</v>
      </c>
      <c r="X5" s="10" t="s">
        <v>22</v>
      </c>
      <c r="Y5" s="18">
        <f>[1]H28個票!P15</f>
        <v>78.999999999999986</v>
      </c>
      <c r="Z5" s="12">
        <f>[1]H27個票!P15</f>
        <v>64.600000000000009</v>
      </c>
      <c r="AA5" s="13">
        <f t="shared" ref="AA5:AA68" si="4">IF(AND(Y5&gt;0,Z5&gt;0),ROUND(Y5/Z5%-100,1),IF(AND(Y5=0,Z5=0),0,IF(Y5&lt;Z5,"皆減","皆増")))</f>
        <v>22.3</v>
      </c>
      <c r="AB5" s="19" t="s">
        <v>10</v>
      </c>
      <c r="AC5" s="10" t="s">
        <v>22</v>
      </c>
      <c r="AD5" s="18">
        <f>[1]H28個票!P81</f>
        <v>431.89999999999992</v>
      </c>
      <c r="AE5" s="12">
        <f>[1]H27個票!P81</f>
        <v>447.7</v>
      </c>
      <c r="AF5" s="15">
        <f t="shared" ref="AF5:AF50" si="5">IF(AND(AD5&gt;0,AE5&gt;0),ROUND(AD5/AE5%-100,1),IF(AND(AD5=0,AE5=0),0,IF(AD5&lt;AE5,"皆減","皆増")))</f>
        <v>-3.5</v>
      </c>
    </row>
    <row r="6" spans="1:32" ht="27" customHeight="1">
      <c r="A6" s="22" t="s">
        <v>0</v>
      </c>
      <c r="B6" s="10" t="s">
        <v>23</v>
      </c>
      <c r="C6" s="12">
        <f>[1]H28月別!I5</f>
        <v>11.7</v>
      </c>
      <c r="D6" s="12">
        <f>[1]H27月別!I5</f>
        <v>9.6999999999999993</v>
      </c>
      <c r="E6" s="23">
        <f t="shared" si="0"/>
        <v>20.6</v>
      </c>
      <c r="F6" s="24" t="s">
        <v>10</v>
      </c>
      <c r="G6" s="10" t="s">
        <v>23</v>
      </c>
      <c r="H6" s="12">
        <f>[1]H28月別!I82</f>
        <v>18.200000000000003</v>
      </c>
      <c r="I6" s="12">
        <f>[1]H27月別!I82</f>
        <v>18.600000000000001</v>
      </c>
      <c r="J6" s="25">
        <f t="shared" si="1"/>
        <v>-2.2000000000000002</v>
      </c>
      <c r="K6" s="16"/>
      <c r="L6" s="26" t="s">
        <v>0</v>
      </c>
      <c r="M6" s="10" t="s">
        <v>23</v>
      </c>
      <c r="N6" s="18">
        <f>[1]H28月別!S5</f>
        <v>2.1</v>
      </c>
      <c r="O6" s="12">
        <f>[1]H27月別!S5</f>
        <v>1.5000000000000002</v>
      </c>
      <c r="P6" s="23">
        <f t="shared" si="2"/>
        <v>40</v>
      </c>
      <c r="Q6" s="27" t="s">
        <v>10</v>
      </c>
      <c r="R6" s="10" t="s">
        <v>23</v>
      </c>
      <c r="S6" s="18">
        <f>[1]H28月別!S82</f>
        <v>14.599999999999998</v>
      </c>
      <c r="T6" s="12">
        <f>[1]H27月別!S82</f>
        <v>16.100000000000001</v>
      </c>
      <c r="U6" s="28">
        <f t="shared" si="3"/>
        <v>-9.3000000000000007</v>
      </c>
      <c r="V6" s="16"/>
      <c r="W6" s="29" t="s">
        <v>0</v>
      </c>
      <c r="X6" s="30" t="s">
        <v>23</v>
      </c>
      <c r="Y6" s="18">
        <f>[1]H28個票!P16</f>
        <v>13.799999999999997</v>
      </c>
      <c r="Z6" s="12">
        <f>[1]H27個票!P16</f>
        <v>11.199999999999998</v>
      </c>
      <c r="AA6" s="23">
        <f t="shared" si="4"/>
        <v>23.2</v>
      </c>
      <c r="AB6" s="27" t="s">
        <v>10</v>
      </c>
      <c r="AC6" s="30" t="s">
        <v>23</v>
      </c>
      <c r="AD6" s="18">
        <f>[1]H28個票!P82</f>
        <v>32.799999999999997</v>
      </c>
      <c r="AE6" s="12">
        <f>[1]H27個票!P82</f>
        <v>34.700000000000003</v>
      </c>
      <c r="AF6" s="25">
        <f t="shared" si="5"/>
        <v>-5.5</v>
      </c>
    </row>
    <row r="7" spans="1:32" ht="27" customHeight="1">
      <c r="A7" s="97" t="s">
        <v>0</v>
      </c>
      <c r="B7" s="31" t="s">
        <v>24</v>
      </c>
      <c r="C7" s="32">
        <f>[1]H28月別!I6</f>
        <v>47.9</v>
      </c>
      <c r="D7" s="32">
        <f>[1]H27月別!I6</f>
        <v>39.199999999999996</v>
      </c>
      <c r="E7" s="33">
        <f t="shared" si="0"/>
        <v>22.2</v>
      </c>
      <c r="F7" s="99" t="s">
        <v>10</v>
      </c>
      <c r="G7" s="31" t="s">
        <v>25</v>
      </c>
      <c r="H7" s="32">
        <f>[1]H28月別!I83</f>
        <v>301.89999999999998</v>
      </c>
      <c r="I7" s="32">
        <f>[1]H27月別!I83</f>
        <v>314.3</v>
      </c>
      <c r="J7" s="34">
        <f t="shared" si="1"/>
        <v>-3.9</v>
      </c>
      <c r="K7" s="16"/>
      <c r="L7" s="102" t="s">
        <v>0</v>
      </c>
      <c r="M7" s="31" t="s">
        <v>24</v>
      </c>
      <c r="N7" s="35">
        <f>[1]H28月別!S6</f>
        <v>17.3</v>
      </c>
      <c r="O7" s="32">
        <f>[1]H27月別!S6</f>
        <v>14.199999999999998</v>
      </c>
      <c r="P7" s="33">
        <f t="shared" si="2"/>
        <v>21.8</v>
      </c>
      <c r="Q7" s="99" t="s">
        <v>10</v>
      </c>
      <c r="R7" s="31" t="s">
        <v>24</v>
      </c>
      <c r="S7" s="35">
        <f>[1]H28月別!S83</f>
        <v>97.199999999999989</v>
      </c>
      <c r="T7" s="32">
        <f>[1]H27月別!S83</f>
        <v>98.7</v>
      </c>
      <c r="U7" s="36">
        <f t="shared" si="3"/>
        <v>-1.5</v>
      </c>
      <c r="V7" s="16"/>
      <c r="W7" s="97" t="s">
        <v>0</v>
      </c>
      <c r="X7" s="37" t="s">
        <v>24</v>
      </c>
      <c r="Y7" s="35">
        <f>[1]H28個票!P17</f>
        <v>65.2</v>
      </c>
      <c r="Z7" s="38">
        <f>[1]H27個票!P17</f>
        <v>53.4</v>
      </c>
      <c r="AA7" s="33">
        <f t="shared" si="4"/>
        <v>22.1</v>
      </c>
      <c r="AB7" s="99" t="s">
        <v>10</v>
      </c>
      <c r="AC7" s="37" t="s">
        <v>24</v>
      </c>
      <c r="AD7" s="35">
        <f>[1]H28個票!P83</f>
        <v>399.09999999999997</v>
      </c>
      <c r="AE7" s="38">
        <f>[1]H27個票!P83</f>
        <v>413.00000000000006</v>
      </c>
      <c r="AF7" s="34">
        <f t="shared" si="5"/>
        <v>-3.4</v>
      </c>
    </row>
    <row r="8" spans="1:32" ht="27" customHeight="1">
      <c r="A8" s="97"/>
      <c r="B8" s="39" t="s">
        <v>26</v>
      </c>
      <c r="C8" s="40">
        <f>[1]H28月別!I7</f>
        <v>46</v>
      </c>
      <c r="D8" s="40">
        <f>[1]H27月別!I7</f>
        <v>37.6</v>
      </c>
      <c r="E8" s="23">
        <f t="shared" si="0"/>
        <v>22.3</v>
      </c>
      <c r="F8" s="100"/>
      <c r="G8" s="39" t="s">
        <v>26</v>
      </c>
      <c r="H8" s="40">
        <f>[1]H28月別!I84</f>
        <v>261.39999999999998</v>
      </c>
      <c r="I8" s="40">
        <f>[1]H27月別!I84</f>
        <v>273.70000000000005</v>
      </c>
      <c r="J8" s="25">
        <f t="shared" si="1"/>
        <v>-4.5</v>
      </c>
      <c r="K8" s="16"/>
      <c r="L8" s="102"/>
      <c r="M8" s="39" t="s">
        <v>26</v>
      </c>
      <c r="N8" s="41">
        <f>[1]H28月別!S7</f>
        <v>18.5</v>
      </c>
      <c r="O8" s="40">
        <f>[1]H27月別!S7</f>
        <v>14.599999999999998</v>
      </c>
      <c r="P8" s="23">
        <f t="shared" si="2"/>
        <v>26.7</v>
      </c>
      <c r="Q8" s="99"/>
      <c r="R8" s="39" t="s">
        <v>26</v>
      </c>
      <c r="S8" s="41">
        <f>[1]H28月別!S84</f>
        <v>68.3</v>
      </c>
      <c r="T8" s="40">
        <f>[1]H27月別!S84</f>
        <v>68.099999999999994</v>
      </c>
      <c r="U8" s="28">
        <f t="shared" si="3"/>
        <v>0.3</v>
      </c>
      <c r="V8" s="16"/>
      <c r="W8" s="97"/>
      <c r="X8" s="42" t="s">
        <v>26</v>
      </c>
      <c r="Y8" s="41">
        <f>[1]H28個票!P18</f>
        <v>64.5</v>
      </c>
      <c r="Z8" s="32">
        <f>[1]H27個票!P18</f>
        <v>52.2</v>
      </c>
      <c r="AA8" s="23">
        <f t="shared" si="4"/>
        <v>23.6</v>
      </c>
      <c r="AB8" s="99"/>
      <c r="AC8" s="42" t="s">
        <v>26</v>
      </c>
      <c r="AD8" s="41">
        <f>[1]H28個票!P84</f>
        <v>329.7</v>
      </c>
      <c r="AE8" s="32">
        <f>[1]H27個票!P84</f>
        <v>341.80000000000007</v>
      </c>
      <c r="AF8" s="25">
        <f>IF(AND(AD8&gt;0,AE8&gt;0),ROUND(AD8/AE8%-100,1),IF(AND(AD8=0,AE8=0),0,IF(AD8&lt;AE8,"皆減","皆増")))</f>
        <v>-3.5</v>
      </c>
    </row>
    <row r="9" spans="1:32" ht="27" customHeight="1">
      <c r="A9" s="22" t="s">
        <v>0</v>
      </c>
      <c r="B9" s="31" t="s">
        <v>27</v>
      </c>
      <c r="C9" s="32">
        <f>[1]H28月別!I8</f>
        <v>13.6</v>
      </c>
      <c r="D9" s="32">
        <f>[1]H27月別!I8</f>
        <v>11.3</v>
      </c>
      <c r="E9" s="33">
        <f t="shared" si="0"/>
        <v>20.399999999999999</v>
      </c>
      <c r="F9" s="24" t="s">
        <v>10</v>
      </c>
      <c r="G9" s="31" t="s">
        <v>27</v>
      </c>
      <c r="H9" s="32">
        <f>[1]H28月別!I85</f>
        <v>58.699999999999996</v>
      </c>
      <c r="I9" s="32">
        <f>[1]H27月別!I85</f>
        <v>59.2</v>
      </c>
      <c r="J9" s="34">
        <f t="shared" si="1"/>
        <v>-0.8</v>
      </c>
      <c r="K9" s="16"/>
      <c r="L9" s="26" t="s">
        <v>0</v>
      </c>
      <c r="M9" s="31" t="s">
        <v>27</v>
      </c>
      <c r="N9" s="35">
        <f>[1]H28月別!S8</f>
        <v>0.9</v>
      </c>
      <c r="O9" s="32">
        <f>[1]H27月別!S8</f>
        <v>1.0999999999999999</v>
      </c>
      <c r="P9" s="33">
        <f t="shared" si="2"/>
        <v>-18.2</v>
      </c>
      <c r="Q9" s="27" t="s">
        <v>10</v>
      </c>
      <c r="R9" s="31" t="s">
        <v>27</v>
      </c>
      <c r="S9" s="35">
        <f>[1]H28月別!S85</f>
        <v>43.499999999999993</v>
      </c>
      <c r="T9" s="32">
        <f>[1]H27月別!S85</f>
        <v>46.7</v>
      </c>
      <c r="U9" s="36">
        <f t="shared" si="3"/>
        <v>-6.9</v>
      </c>
      <c r="V9" s="16"/>
      <c r="W9" s="29" t="s">
        <v>0</v>
      </c>
      <c r="X9" s="37" t="s">
        <v>27</v>
      </c>
      <c r="Y9" s="35">
        <f>[1]H28個票!P19</f>
        <v>14.499999999999998</v>
      </c>
      <c r="Z9" s="43">
        <f>[1]H27個票!P19</f>
        <v>12.399999999999999</v>
      </c>
      <c r="AA9" s="33">
        <f t="shared" si="4"/>
        <v>16.899999999999999</v>
      </c>
      <c r="AB9" s="27" t="s">
        <v>10</v>
      </c>
      <c r="AC9" s="37" t="s">
        <v>27</v>
      </c>
      <c r="AD9" s="35">
        <f>[1]H28個票!P85</f>
        <v>102.2</v>
      </c>
      <c r="AE9" s="43">
        <f>[1]H27個票!P85</f>
        <v>105.89999999999999</v>
      </c>
      <c r="AF9" s="34">
        <f t="shared" si="5"/>
        <v>-3.5</v>
      </c>
    </row>
    <row r="10" spans="1:32" ht="27" customHeight="1" thickBot="1">
      <c r="A10" s="22" t="s">
        <v>0</v>
      </c>
      <c r="B10" s="39" t="s">
        <v>28</v>
      </c>
      <c r="C10" s="40">
        <f>[1]H28月別!I9</f>
        <v>14.299999999999999</v>
      </c>
      <c r="D10" s="40">
        <f>[1]H27月別!I9</f>
        <v>11.9</v>
      </c>
      <c r="E10" s="23">
        <f t="shared" si="0"/>
        <v>20.2</v>
      </c>
      <c r="F10" s="24" t="s">
        <v>10</v>
      </c>
      <c r="G10" s="39" t="s">
        <v>28</v>
      </c>
      <c r="H10" s="40">
        <f>[1]H28月別!I86</f>
        <v>64.7</v>
      </c>
      <c r="I10" s="40">
        <f>[1]H27月別!I86</f>
        <v>65.100000000000009</v>
      </c>
      <c r="J10" s="25">
        <f t="shared" si="1"/>
        <v>-0.6</v>
      </c>
      <c r="K10" s="16"/>
      <c r="L10" s="26" t="s">
        <v>0</v>
      </c>
      <c r="M10" s="39" t="s">
        <v>28</v>
      </c>
      <c r="N10" s="41">
        <f>[1]H28月別!S9</f>
        <v>1.4000000000000001</v>
      </c>
      <c r="O10" s="40">
        <f>[1]H27月別!S9</f>
        <v>1.3</v>
      </c>
      <c r="P10" s="23">
        <f t="shared" si="2"/>
        <v>7.7</v>
      </c>
      <c r="Q10" s="27" t="s">
        <v>10</v>
      </c>
      <c r="R10" s="39" t="s">
        <v>28</v>
      </c>
      <c r="S10" s="41">
        <f>[1]H28月別!S86</f>
        <v>47.699999999999996</v>
      </c>
      <c r="T10" s="40">
        <f>[1]H27月別!S86</f>
        <v>51.3</v>
      </c>
      <c r="U10" s="28">
        <f t="shared" si="3"/>
        <v>-7</v>
      </c>
      <c r="V10" s="16"/>
      <c r="W10" s="29" t="s">
        <v>0</v>
      </c>
      <c r="X10" s="44" t="s">
        <v>28</v>
      </c>
      <c r="Y10" s="41">
        <f>[1]H28個票!P20</f>
        <v>15.7</v>
      </c>
      <c r="Z10" s="45">
        <f>[1]H27個票!P20</f>
        <v>13.200000000000001</v>
      </c>
      <c r="AA10" s="23">
        <f t="shared" si="4"/>
        <v>18.899999999999999</v>
      </c>
      <c r="AB10" s="27" t="s">
        <v>10</v>
      </c>
      <c r="AC10" s="44" t="s">
        <v>28</v>
      </c>
      <c r="AD10" s="41">
        <f>[1]H28個票!P86</f>
        <v>112.4</v>
      </c>
      <c r="AE10" s="45">
        <f>[1]H27個票!P86</f>
        <v>116.40000000000002</v>
      </c>
      <c r="AF10" s="25">
        <f t="shared" si="5"/>
        <v>-3.4</v>
      </c>
    </row>
    <row r="11" spans="1:32" ht="27" customHeight="1" thickBot="1">
      <c r="A11" s="11" t="s">
        <v>1</v>
      </c>
      <c r="B11" s="10" t="s">
        <v>22</v>
      </c>
      <c r="C11" s="12">
        <f>[1]H28月別!I10</f>
        <v>165.4</v>
      </c>
      <c r="D11" s="12">
        <f>[1]H27月別!I10</f>
        <v>172.1</v>
      </c>
      <c r="E11" s="13">
        <f t="shared" si="0"/>
        <v>-3.9</v>
      </c>
      <c r="F11" s="14" t="s">
        <v>11</v>
      </c>
      <c r="G11" s="10" t="s">
        <v>22</v>
      </c>
      <c r="H11" s="12">
        <f>[1]H28月別!I87</f>
        <v>77.3</v>
      </c>
      <c r="I11" s="12">
        <f>[1]H27月別!I87</f>
        <v>111.5</v>
      </c>
      <c r="J11" s="15">
        <f t="shared" si="1"/>
        <v>-30.7</v>
      </c>
      <c r="K11" s="16"/>
      <c r="L11" s="17" t="s">
        <v>1</v>
      </c>
      <c r="M11" s="10" t="s">
        <v>22</v>
      </c>
      <c r="N11" s="18">
        <f>[1]H28月別!S10</f>
        <v>38.4</v>
      </c>
      <c r="O11" s="12">
        <f>[1]H27月別!S10</f>
        <v>38.5</v>
      </c>
      <c r="P11" s="13">
        <f t="shared" si="2"/>
        <v>-0.3</v>
      </c>
      <c r="Q11" s="19" t="s">
        <v>11</v>
      </c>
      <c r="R11" s="10" t="s">
        <v>22</v>
      </c>
      <c r="S11" s="18">
        <f>[1]H28月別!S87</f>
        <v>33.099999999999994</v>
      </c>
      <c r="T11" s="12">
        <f>[1]H27月別!S87</f>
        <v>68</v>
      </c>
      <c r="U11" s="20">
        <f t="shared" si="3"/>
        <v>-51.3</v>
      </c>
      <c r="V11" s="16"/>
      <c r="W11" s="21" t="s">
        <v>1</v>
      </c>
      <c r="X11" s="10" t="s">
        <v>22</v>
      </c>
      <c r="Y11" s="18">
        <f>[1]H28個票!P21</f>
        <v>203.8</v>
      </c>
      <c r="Z11" s="12">
        <f>[1]H27個票!P21</f>
        <v>210.60000000000002</v>
      </c>
      <c r="AA11" s="13">
        <f t="shared" si="4"/>
        <v>-3.2</v>
      </c>
      <c r="AB11" s="19" t="s">
        <v>11</v>
      </c>
      <c r="AC11" s="10" t="s">
        <v>22</v>
      </c>
      <c r="AD11" s="18">
        <f>[1]H28個票!P87</f>
        <v>110.4</v>
      </c>
      <c r="AE11" s="12">
        <f>[1]H27個票!P87</f>
        <v>179.5</v>
      </c>
      <c r="AF11" s="15">
        <f t="shared" si="5"/>
        <v>-38.5</v>
      </c>
    </row>
    <row r="12" spans="1:32" ht="27" customHeight="1">
      <c r="A12" s="22" t="s">
        <v>1</v>
      </c>
      <c r="B12" s="10" t="s">
        <v>23</v>
      </c>
      <c r="C12" s="12">
        <f>[1]H28月別!I11</f>
        <v>7.9</v>
      </c>
      <c r="D12" s="12">
        <f>[1]H27月別!I11</f>
        <v>8.4</v>
      </c>
      <c r="E12" s="23">
        <f t="shared" si="0"/>
        <v>-6</v>
      </c>
      <c r="F12" s="24" t="s">
        <v>11</v>
      </c>
      <c r="G12" s="10" t="s">
        <v>23</v>
      </c>
      <c r="H12" s="12">
        <f>[1]H28月別!I88</f>
        <v>1.7999999999999998</v>
      </c>
      <c r="I12" s="12">
        <f>[1]H27月別!I88</f>
        <v>2.1</v>
      </c>
      <c r="J12" s="25">
        <f t="shared" si="1"/>
        <v>-14.3</v>
      </c>
      <c r="K12" s="16"/>
      <c r="L12" s="26" t="s">
        <v>1</v>
      </c>
      <c r="M12" s="10" t="s">
        <v>23</v>
      </c>
      <c r="N12" s="18">
        <f>[1]H28月別!S11</f>
        <v>0.79999999999999993</v>
      </c>
      <c r="O12" s="12">
        <f>[1]H27月別!S11</f>
        <v>0.79999999999999993</v>
      </c>
      <c r="P12" s="23">
        <f t="shared" si="2"/>
        <v>0</v>
      </c>
      <c r="Q12" s="27" t="s">
        <v>11</v>
      </c>
      <c r="R12" s="10" t="s">
        <v>23</v>
      </c>
      <c r="S12" s="18">
        <f>[1]H28月別!S88</f>
        <v>0.1</v>
      </c>
      <c r="T12" s="12">
        <f>[1]H27月別!S88</f>
        <v>7.9</v>
      </c>
      <c r="U12" s="28">
        <f t="shared" si="3"/>
        <v>-98.7</v>
      </c>
      <c r="V12" s="16"/>
      <c r="W12" s="29" t="s">
        <v>1</v>
      </c>
      <c r="X12" s="30" t="s">
        <v>23</v>
      </c>
      <c r="Y12" s="18">
        <f>[1]H28個票!P22</f>
        <v>8.6999999999999993</v>
      </c>
      <c r="Z12" s="12">
        <f>[1]H27個票!P22</f>
        <v>9.1999999999999993</v>
      </c>
      <c r="AA12" s="23">
        <f t="shared" si="4"/>
        <v>-5.4</v>
      </c>
      <c r="AB12" s="27" t="s">
        <v>11</v>
      </c>
      <c r="AC12" s="30" t="s">
        <v>23</v>
      </c>
      <c r="AD12" s="18">
        <f>[1]H28個票!P88</f>
        <v>1.9</v>
      </c>
      <c r="AE12" s="12">
        <f>[1]H27個票!P88</f>
        <v>10</v>
      </c>
      <c r="AF12" s="25">
        <f t="shared" si="5"/>
        <v>-81</v>
      </c>
    </row>
    <row r="13" spans="1:32" ht="27" customHeight="1">
      <c r="A13" s="97" t="s">
        <v>1</v>
      </c>
      <c r="B13" s="31" t="s">
        <v>24</v>
      </c>
      <c r="C13" s="32">
        <f>[1]H28月別!I12</f>
        <v>157.5</v>
      </c>
      <c r="D13" s="32">
        <f>[1]H27月別!I12</f>
        <v>163.69999999999999</v>
      </c>
      <c r="E13" s="33">
        <f t="shared" si="0"/>
        <v>-3.8</v>
      </c>
      <c r="F13" s="99" t="s">
        <v>11</v>
      </c>
      <c r="G13" s="31" t="s">
        <v>24</v>
      </c>
      <c r="H13" s="32">
        <f>[1]H28月別!I89</f>
        <v>75.5</v>
      </c>
      <c r="I13" s="32">
        <f>[1]H27月別!I89</f>
        <v>109.40000000000002</v>
      </c>
      <c r="J13" s="34">
        <f t="shared" si="1"/>
        <v>-31</v>
      </c>
      <c r="K13" s="16"/>
      <c r="L13" s="102" t="s">
        <v>1</v>
      </c>
      <c r="M13" s="31" t="s">
        <v>24</v>
      </c>
      <c r="N13" s="35">
        <f>[1]H28月別!S12</f>
        <v>37.6</v>
      </c>
      <c r="O13" s="32">
        <f>[1]H27月別!S12</f>
        <v>37.699999999999996</v>
      </c>
      <c r="P13" s="33">
        <f t="shared" si="2"/>
        <v>-0.3</v>
      </c>
      <c r="Q13" s="99" t="s">
        <v>11</v>
      </c>
      <c r="R13" s="31" t="s">
        <v>24</v>
      </c>
      <c r="S13" s="35">
        <f>[1]H28月別!S89</f>
        <v>33</v>
      </c>
      <c r="T13" s="32">
        <f>[1]H27月別!S89</f>
        <v>60.099999999999994</v>
      </c>
      <c r="U13" s="36">
        <f t="shared" si="3"/>
        <v>-45.1</v>
      </c>
      <c r="V13" s="16"/>
      <c r="W13" s="97" t="s">
        <v>1</v>
      </c>
      <c r="X13" s="37" t="s">
        <v>24</v>
      </c>
      <c r="Y13" s="35">
        <f>[1]H28個票!P23</f>
        <v>195.10000000000002</v>
      </c>
      <c r="Z13" s="38">
        <f>[1]H27個票!P23</f>
        <v>201.39999999999998</v>
      </c>
      <c r="AA13" s="33">
        <f t="shared" si="4"/>
        <v>-3.1</v>
      </c>
      <c r="AB13" s="99" t="s">
        <v>11</v>
      </c>
      <c r="AC13" s="37" t="s">
        <v>24</v>
      </c>
      <c r="AD13" s="35">
        <f>[1]H28個票!P89</f>
        <v>108.50000000000001</v>
      </c>
      <c r="AE13" s="38">
        <f>[1]H27個票!P89</f>
        <v>169.50000000000003</v>
      </c>
      <c r="AF13" s="34">
        <f t="shared" si="5"/>
        <v>-36</v>
      </c>
    </row>
    <row r="14" spans="1:32" ht="27" customHeight="1">
      <c r="A14" s="98"/>
      <c r="B14" s="39" t="s">
        <v>26</v>
      </c>
      <c r="C14" s="40">
        <f>[1]H28月別!I13</f>
        <v>139.9</v>
      </c>
      <c r="D14" s="40">
        <f>[1]H27月別!I13</f>
        <v>145.4</v>
      </c>
      <c r="E14" s="23">
        <f t="shared" si="0"/>
        <v>-3.8</v>
      </c>
      <c r="F14" s="100"/>
      <c r="G14" s="39" t="s">
        <v>26</v>
      </c>
      <c r="H14" s="40">
        <f>[1]H28月別!I90</f>
        <v>75.8</v>
      </c>
      <c r="I14" s="40">
        <f>[1]H27月別!I90</f>
        <v>109.5</v>
      </c>
      <c r="J14" s="25">
        <f t="shared" si="1"/>
        <v>-30.8</v>
      </c>
      <c r="K14" s="16"/>
      <c r="L14" s="102"/>
      <c r="M14" s="39" t="s">
        <v>26</v>
      </c>
      <c r="N14" s="41">
        <f>[1]H28月別!S13</f>
        <v>34.6</v>
      </c>
      <c r="O14" s="40">
        <f>[1]H27月別!S13</f>
        <v>34.700000000000003</v>
      </c>
      <c r="P14" s="23">
        <f t="shared" si="2"/>
        <v>-0.3</v>
      </c>
      <c r="Q14" s="99"/>
      <c r="R14" s="39" t="s">
        <v>26</v>
      </c>
      <c r="S14" s="41">
        <f>[1]H28月別!S90</f>
        <v>32.1</v>
      </c>
      <c r="T14" s="40">
        <f>[1]H27月別!S90</f>
        <v>61.300000000000004</v>
      </c>
      <c r="U14" s="28">
        <f t="shared" si="3"/>
        <v>-47.6</v>
      </c>
      <c r="V14" s="16"/>
      <c r="W14" s="97"/>
      <c r="X14" s="42" t="s">
        <v>26</v>
      </c>
      <c r="Y14" s="41">
        <f>[1]H28個票!P24</f>
        <v>174.50000000000003</v>
      </c>
      <c r="Z14" s="32">
        <f>[1]H27個票!P24</f>
        <v>180.1</v>
      </c>
      <c r="AA14" s="23">
        <f t="shared" si="4"/>
        <v>-3.1</v>
      </c>
      <c r="AB14" s="99"/>
      <c r="AC14" s="42" t="s">
        <v>26</v>
      </c>
      <c r="AD14" s="41">
        <f>[1]H28個票!P90</f>
        <v>107.89999999999999</v>
      </c>
      <c r="AE14" s="32">
        <f>[1]H27個票!P90</f>
        <v>170.79999999999998</v>
      </c>
      <c r="AF14" s="25">
        <f t="shared" si="5"/>
        <v>-36.799999999999997</v>
      </c>
    </row>
    <row r="15" spans="1:32" ht="27" customHeight="1">
      <c r="A15" s="22" t="s">
        <v>1</v>
      </c>
      <c r="B15" s="31" t="s">
        <v>27</v>
      </c>
      <c r="C15" s="32">
        <f>[1]H28月別!I14</f>
        <v>25.5</v>
      </c>
      <c r="D15" s="32">
        <f>[1]H27月別!I14</f>
        <v>26.7</v>
      </c>
      <c r="E15" s="33">
        <f t="shared" si="0"/>
        <v>-4.5</v>
      </c>
      <c r="F15" s="24" t="s">
        <v>11</v>
      </c>
      <c r="G15" s="31" t="s">
        <v>27</v>
      </c>
      <c r="H15" s="32">
        <f>[1]H28月別!I91</f>
        <v>1.5</v>
      </c>
      <c r="I15" s="32">
        <f>[1]H27月別!I91</f>
        <v>2</v>
      </c>
      <c r="J15" s="34">
        <f t="shared" si="1"/>
        <v>-25</v>
      </c>
      <c r="K15" s="16"/>
      <c r="L15" s="26" t="s">
        <v>1</v>
      </c>
      <c r="M15" s="31" t="s">
        <v>27</v>
      </c>
      <c r="N15" s="35">
        <f>[1]H28月別!S14</f>
        <v>3.8</v>
      </c>
      <c r="O15" s="32">
        <f>[1]H27月別!S14</f>
        <v>3.8</v>
      </c>
      <c r="P15" s="33">
        <f t="shared" si="2"/>
        <v>0</v>
      </c>
      <c r="Q15" s="27" t="s">
        <v>11</v>
      </c>
      <c r="R15" s="31" t="s">
        <v>27</v>
      </c>
      <c r="S15" s="35">
        <f>[1]H28月別!S91</f>
        <v>1</v>
      </c>
      <c r="T15" s="32">
        <f>[1]H27月別!S91</f>
        <v>6.6999999999999993</v>
      </c>
      <c r="U15" s="36">
        <f t="shared" si="3"/>
        <v>-85.1</v>
      </c>
      <c r="V15" s="16"/>
      <c r="W15" s="29" t="s">
        <v>1</v>
      </c>
      <c r="X15" s="37" t="s">
        <v>27</v>
      </c>
      <c r="Y15" s="35">
        <f>[1]H28個票!P25</f>
        <v>29.3</v>
      </c>
      <c r="Z15" s="43">
        <f>[1]H27個票!P25</f>
        <v>30.5</v>
      </c>
      <c r="AA15" s="33">
        <f t="shared" si="4"/>
        <v>-3.9</v>
      </c>
      <c r="AB15" s="27" t="s">
        <v>11</v>
      </c>
      <c r="AC15" s="37" t="s">
        <v>27</v>
      </c>
      <c r="AD15" s="35">
        <f>[1]H28個票!P91</f>
        <v>2.5000000000000004</v>
      </c>
      <c r="AE15" s="43">
        <f>[1]H27個票!P91</f>
        <v>8.7000000000000011</v>
      </c>
      <c r="AF15" s="34">
        <f t="shared" si="5"/>
        <v>-71.3</v>
      </c>
    </row>
    <row r="16" spans="1:32" ht="27" customHeight="1" thickBot="1">
      <c r="A16" s="22" t="s">
        <v>1</v>
      </c>
      <c r="B16" s="39" t="s">
        <v>28</v>
      </c>
      <c r="C16" s="40">
        <f>[1]H28月別!I15</f>
        <v>27.9</v>
      </c>
      <c r="D16" s="40">
        <f>[1]H27月別!I15</f>
        <v>29.4</v>
      </c>
      <c r="E16" s="23">
        <f t="shared" si="0"/>
        <v>-5.0999999999999996</v>
      </c>
      <c r="F16" s="24" t="s">
        <v>11</v>
      </c>
      <c r="G16" s="39" t="s">
        <v>28</v>
      </c>
      <c r="H16" s="40">
        <f>[1]H28月別!I92</f>
        <v>1.5</v>
      </c>
      <c r="I16" s="40">
        <f>[1]H27月別!I92</f>
        <v>2</v>
      </c>
      <c r="J16" s="25">
        <f t="shared" si="1"/>
        <v>-25</v>
      </c>
      <c r="K16" s="16"/>
      <c r="L16" s="26" t="s">
        <v>1</v>
      </c>
      <c r="M16" s="39" t="s">
        <v>28</v>
      </c>
      <c r="N16" s="41">
        <f>[1]H28月別!S15</f>
        <v>3.8999999999999995</v>
      </c>
      <c r="O16" s="40">
        <f>[1]H27月別!S15</f>
        <v>4</v>
      </c>
      <c r="P16" s="23">
        <f t="shared" si="2"/>
        <v>-2.5</v>
      </c>
      <c r="Q16" s="27" t="s">
        <v>11</v>
      </c>
      <c r="R16" s="39" t="s">
        <v>28</v>
      </c>
      <c r="S16" s="41">
        <f>[1]H28月別!S92</f>
        <v>1</v>
      </c>
      <c r="T16" s="40">
        <f>[1]H27月別!S92</f>
        <v>6.6999999999999993</v>
      </c>
      <c r="U16" s="28">
        <f t="shared" si="3"/>
        <v>-85.1</v>
      </c>
      <c r="V16" s="16"/>
      <c r="W16" s="29" t="s">
        <v>1</v>
      </c>
      <c r="X16" s="44" t="s">
        <v>28</v>
      </c>
      <c r="Y16" s="41">
        <f>[1]H28個票!P26</f>
        <v>31.799999999999997</v>
      </c>
      <c r="Z16" s="45">
        <f>[1]H27個票!P26</f>
        <v>33.4</v>
      </c>
      <c r="AA16" s="23">
        <f t="shared" si="4"/>
        <v>-4.8</v>
      </c>
      <c r="AB16" s="27" t="s">
        <v>11</v>
      </c>
      <c r="AC16" s="44" t="s">
        <v>28</v>
      </c>
      <c r="AD16" s="41">
        <f>[1]H28個票!P92</f>
        <v>2.5000000000000004</v>
      </c>
      <c r="AE16" s="45">
        <f>[1]H27個票!P92</f>
        <v>8.7000000000000011</v>
      </c>
      <c r="AF16" s="25">
        <f t="shared" si="5"/>
        <v>-71.3</v>
      </c>
    </row>
    <row r="17" spans="1:32" ht="27" customHeight="1" thickBot="1">
      <c r="A17" s="11" t="s">
        <v>2</v>
      </c>
      <c r="B17" s="10" t="s">
        <v>22</v>
      </c>
      <c r="C17" s="12">
        <f>[1]H28月別!I16</f>
        <v>110.4</v>
      </c>
      <c r="D17" s="12">
        <f>[1]H27月別!I16</f>
        <v>102.10000000000001</v>
      </c>
      <c r="E17" s="13">
        <f t="shared" si="0"/>
        <v>8.1</v>
      </c>
      <c r="F17" s="14" t="s">
        <v>29</v>
      </c>
      <c r="G17" s="10" t="s">
        <v>22</v>
      </c>
      <c r="H17" s="12">
        <f>[1]H28月別!I93</f>
        <v>147.80000000000001</v>
      </c>
      <c r="I17" s="12">
        <f>[1]H27月別!I93</f>
        <v>147.1</v>
      </c>
      <c r="J17" s="15">
        <f t="shared" si="1"/>
        <v>0.5</v>
      </c>
      <c r="K17" s="16"/>
      <c r="L17" s="17" t="s">
        <v>2</v>
      </c>
      <c r="M17" s="10" t="s">
        <v>22</v>
      </c>
      <c r="N17" s="18">
        <f>[1]H28月別!S16</f>
        <v>42.1</v>
      </c>
      <c r="O17" s="12">
        <f>[1]H27月別!S16</f>
        <v>45.1</v>
      </c>
      <c r="P17" s="13">
        <f t="shared" si="2"/>
        <v>-6.7</v>
      </c>
      <c r="Q17" s="19" t="s">
        <v>29</v>
      </c>
      <c r="R17" s="10" t="s">
        <v>22</v>
      </c>
      <c r="S17" s="18">
        <f>[1]H28月別!S93</f>
        <v>48.1</v>
      </c>
      <c r="T17" s="12">
        <f>[1]H27月別!S93</f>
        <v>46.9</v>
      </c>
      <c r="U17" s="20">
        <f t="shared" si="3"/>
        <v>2.6</v>
      </c>
      <c r="V17" s="16"/>
      <c r="W17" s="21" t="s">
        <v>2</v>
      </c>
      <c r="X17" s="10" t="s">
        <v>22</v>
      </c>
      <c r="Y17" s="18">
        <f>[1]H28個票!P27</f>
        <v>152.50000000000003</v>
      </c>
      <c r="Z17" s="12">
        <f>[1]H27個票!P27</f>
        <v>147.19999999999999</v>
      </c>
      <c r="AA17" s="13">
        <f t="shared" si="4"/>
        <v>3.6</v>
      </c>
      <c r="AB17" s="19" t="s">
        <v>29</v>
      </c>
      <c r="AC17" s="10" t="s">
        <v>22</v>
      </c>
      <c r="AD17" s="18">
        <f>[1]H28個票!P93</f>
        <v>195.9</v>
      </c>
      <c r="AE17" s="12">
        <f>[1]H27個票!P93</f>
        <v>193.99999999999997</v>
      </c>
      <c r="AF17" s="15">
        <f t="shared" si="5"/>
        <v>1</v>
      </c>
    </row>
    <row r="18" spans="1:32" ht="27" customHeight="1">
      <c r="A18" s="22" t="s">
        <v>2</v>
      </c>
      <c r="B18" s="10" t="s">
        <v>23</v>
      </c>
      <c r="C18" s="12">
        <f>[1]H28月別!I17</f>
        <v>10.199999999999999</v>
      </c>
      <c r="D18" s="12">
        <f>[1]H27月別!I17</f>
        <v>8.9</v>
      </c>
      <c r="E18" s="23">
        <f t="shared" si="0"/>
        <v>14.6</v>
      </c>
      <c r="F18" s="24" t="s">
        <v>29</v>
      </c>
      <c r="G18" s="10" t="s">
        <v>23</v>
      </c>
      <c r="H18" s="12">
        <f>[1]H28月別!I94</f>
        <v>10.1</v>
      </c>
      <c r="I18" s="12">
        <f>[1]H27月別!I94</f>
        <v>6.2</v>
      </c>
      <c r="J18" s="25">
        <f t="shared" si="1"/>
        <v>62.9</v>
      </c>
      <c r="K18" s="16"/>
      <c r="L18" s="26" t="s">
        <v>2</v>
      </c>
      <c r="M18" s="10" t="s">
        <v>23</v>
      </c>
      <c r="N18" s="18">
        <f>[1]H28月別!S17</f>
        <v>3.3999999999999995</v>
      </c>
      <c r="O18" s="12">
        <f>[1]H27月別!S17</f>
        <v>2.6</v>
      </c>
      <c r="P18" s="23">
        <f t="shared" si="2"/>
        <v>30.8</v>
      </c>
      <c r="Q18" s="27" t="s">
        <v>29</v>
      </c>
      <c r="R18" s="10" t="s">
        <v>23</v>
      </c>
      <c r="S18" s="18">
        <f>[1]H28月別!S94</f>
        <v>4.0999999999999996</v>
      </c>
      <c r="T18" s="12">
        <f>[1]H27月別!S94</f>
        <v>2.1</v>
      </c>
      <c r="U18" s="28">
        <f t="shared" si="3"/>
        <v>95.2</v>
      </c>
      <c r="V18" s="16"/>
      <c r="W18" s="29" t="s">
        <v>2</v>
      </c>
      <c r="X18" s="30" t="s">
        <v>23</v>
      </c>
      <c r="Y18" s="18">
        <f>[1]H28個票!P28</f>
        <v>13.600000000000001</v>
      </c>
      <c r="Z18" s="12">
        <f>[1]H27個票!P28</f>
        <v>11.5</v>
      </c>
      <c r="AA18" s="23">
        <f t="shared" si="4"/>
        <v>18.3</v>
      </c>
      <c r="AB18" s="27" t="s">
        <v>29</v>
      </c>
      <c r="AC18" s="30" t="s">
        <v>23</v>
      </c>
      <c r="AD18" s="18">
        <f>[1]H28個票!P94</f>
        <v>14.199999999999998</v>
      </c>
      <c r="AE18" s="12">
        <f>[1]H27個票!P94</f>
        <v>8.3000000000000007</v>
      </c>
      <c r="AF18" s="25">
        <f t="shared" si="5"/>
        <v>71.099999999999994</v>
      </c>
    </row>
    <row r="19" spans="1:32" ht="27" customHeight="1">
      <c r="A19" s="97" t="s">
        <v>2</v>
      </c>
      <c r="B19" s="31" t="s">
        <v>24</v>
      </c>
      <c r="C19" s="32">
        <f>[1]H28月別!I18</f>
        <v>100.2</v>
      </c>
      <c r="D19" s="32">
        <f>[1]H27月別!I18</f>
        <v>93.2</v>
      </c>
      <c r="E19" s="33">
        <f t="shared" si="0"/>
        <v>7.5</v>
      </c>
      <c r="F19" s="99" t="s">
        <v>29</v>
      </c>
      <c r="G19" s="31" t="s">
        <v>24</v>
      </c>
      <c r="H19" s="32">
        <f>[1]H28月別!I95</f>
        <v>137.70000000000002</v>
      </c>
      <c r="I19" s="32">
        <f>[1]H27月別!I95</f>
        <v>140.9</v>
      </c>
      <c r="J19" s="34">
        <f t="shared" si="1"/>
        <v>-2.2999999999999998</v>
      </c>
      <c r="K19" s="16"/>
      <c r="L19" s="102" t="s">
        <v>2</v>
      </c>
      <c r="M19" s="31" t="s">
        <v>24</v>
      </c>
      <c r="N19" s="35">
        <f>[1]H28月別!S18</f>
        <v>38.700000000000003</v>
      </c>
      <c r="O19" s="32">
        <f>[1]H27月別!S18</f>
        <v>42.5</v>
      </c>
      <c r="P19" s="33">
        <f t="shared" si="2"/>
        <v>-8.9</v>
      </c>
      <c r="Q19" s="99" t="s">
        <v>29</v>
      </c>
      <c r="R19" s="31" t="s">
        <v>24</v>
      </c>
      <c r="S19" s="35">
        <f>[1]H28月別!S95</f>
        <v>44</v>
      </c>
      <c r="T19" s="32">
        <f>[1]H27月別!S95</f>
        <v>44.8</v>
      </c>
      <c r="U19" s="36">
        <f t="shared" si="3"/>
        <v>-1.8</v>
      </c>
      <c r="V19" s="16"/>
      <c r="W19" s="97" t="s">
        <v>2</v>
      </c>
      <c r="X19" s="37" t="s">
        <v>24</v>
      </c>
      <c r="Y19" s="35">
        <f>[1]H28個票!P29</f>
        <v>138.9</v>
      </c>
      <c r="Z19" s="38">
        <f>[1]H27個票!P29</f>
        <v>135.69999999999999</v>
      </c>
      <c r="AA19" s="33">
        <f t="shared" si="4"/>
        <v>2.4</v>
      </c>
      <c r="AB19" s="99" t="s">
        <v>29</v>
      </c>
      <c r="AC19" s="37" t="s">
        <v>24</v>
      </c>
      <c r="AD19" s="35">
        <f>[1]H28個票!P95</f>
        <v>181.70000000000002</v>
      </c>
      <c r="AE19" s="38">
        <f>[1]H27個票!P95</f>
        <v>185.70000000000002</v>
      </c>
      <c r="AF19" s="34">
        <f t="shared" si="5"/>
        <v>-2.2000000000000002</v>
      </c>
    </row>
    <row r="20" spans="1:32" ht="27" customHeight="1">
      <c r="A20" s="98"/>
      <c r="B20" s="39" t="s">
        <v>26</v>
      </c>
      <c r="C20" s="40">
        <f>[1]H28月別!I19</f>
        <v>100.7</v>
      </c>
      <c r="D20" s="40">
        <f>[1]H27月別!I19</f>
        <v>94.6</v>
      </c>
      <c r="E20" s="23">
        <f t="shared" si="0"/>
        <v>6.4</v>
      </c>
      <c r="F20" s="100"/>
      <c r="G20" s="39" t="s">
        <v>26</v>
      </c>
      <c r="H20" s="40">
        <f>[1]H28月別!I96</f>
        <v>141.70000000000002</v>
      </c>
      <c r="I20" s="40">
        <f>[1]H27月別!I96</f>
        <v>142.19999999999999</v>
      </c>
      <c r="J20" s="25">
        <f t="shared" si="1"/>
        <v>-0.4</v>
      </c>
      <c r="K20" s="16"/>
      <c r="L20" s="102"/>
      <c r="M20" s="39" t="s">
        <v>26</v>
      </c>
      <c r="N20" s="41">
        <f>[1]H28月別!S19</f>
        <v>38.9</v>
      </c>
      <c r="O20" s="40">
        <f>[1]H27月別!S19</f>
        <v>43.2</v>
      </c>
      <c r="P20" s="23">
        <f t="shared" si="2"/>
        <v>-10</v>
      </c>
      <c r="Q20" s="99"/>
      <c r="R20" s="39" t="s">
        <v>26</v>
      </c>
      <c r="S20" s="41">
        <f>[1]H28月別!S96</f>
        <v>46.5</v>
      </c>
      <c r="T20" s="40">
        <f>[1]H27月別!S96</f>
        <v>46.5</v>
      </c>
      <c r="U20" s="28">
        <f t="shared" si="3"/>
        <v>0</v>
      </c>
      <c r="V20" s="16"/>
      <c r="W20" s="97"/>
      <c r="X20" s="42" t="s">
        <v>26</v>
      </c>
      <c r="Y20" s="41">
        <f>[1]H28個票!P30</f>
        <v>139.6</v>
      </c>
      <c r="Z20" s="32">
        <f>[1]H27個票!P30</f>
        <v>137.79999999999998</v>
      </c>
      <c r="AA20" s="23">
        <f t="shared" si="4"/>
        <v>1.3</v>
      </c>
      <c r="AB20" s="99"/>
      <c r="AC20" s="42" t="s">
        <v>26</v>
      </c>
      <c r="AD20" s="41">
        <f>[1]H28個票!P96</f>
        <v>188.20000000000002</v>
      </c>
      <c r="AE20" s="32">
        <f>[1]H27個票!P96</f>
        <v>188.7</v>
      </c>
      <c r="AF20" s="25">
        <f t="shared" si="5"/>
        <v>-0.3</v>
      </c>
    </row>
    <row r="21" spans="1:32" ht="27" customHeight="1">
      <c r="A21" s="22" t="s">
        <v>2</v>
      </c>
      <c r="B21" s="31" t="s">
        <v>27</v>
      </c>
      <c r="C21" s="32">
        <f>[1]H28月別!I20</f>
        <v>9.6999999999999993</v>
      </c>
      <c r="D21" s="32">
        <f>[1]H27月別!I20</f>
        <v>7.5000000000000009</v>
      </c>
      <c r="E21" s="33">
        <f t="shared" si="0"/>
        <v>29.3</v>
      </c>
      <c r="F21" s="24" t="s">
        <v>29</v>
      </c>
      <c r="G21" s="31" t="s">
        <v>27</v>
      </c>
      <c r="H21" s="32">
        <f>[1]H28月別!I97</f>
        <v>6.1</v>
      </c>
      <c r="I21" s="32">
        <f>[1]H27月別!I97</f>
        <v>4.8999999999999995</v>
      </c>
      <c r="J21" s="34">
        <f t="shared" si="1"/>
        <v>24.5</v>
      </c>
      <c r="K21" s="16"/>
      <c r="L21" s="26" t="s">
        <v>2</v>
      </c>
      <c r="M21" s="31" t="s">
        <v>27</v>
      </c>
      <c r="N21" s="35">
        <f>[1]H28月別!S20</f>
        <v>3.1999999999999997</v>
      </c>
      <c r="O21" s="32">
        <f>[1]H27月別!S20</f>
        <v>1.9</v>
      </c>
      <c r="P21" s="33">
        <f t="shared" si="2"/>
        <v>68.400000000000006</v>
      </c>
      <c r="Q21" s="27" t="s">
        <v>29</v>
      </c>
      <c r="R21" s="31" t="s">
        <v>27</v>
      </c>
      <c r="S21" s="35">
        <f>[1]H28月別!S97</f>
        <v>1.6</v>
      </c>
      <c r="T21" s="32">
        <f>[1]H27月別!S97</f>
        <v>0.4</v>
      </c>
      <c r="U21" s="36">
        <f t="shared" si="3"/>
        <v>300</v>
      </c>
      <c r="V21" s="16"/>
      <c r="W21" s="29" t="s">
        <v>2</v>
      </c>
      <c r="X21" s="37" t="s">
        <v>27</v>
      </c>
      <c r="Y21" s="35">
        <f>[1]H28個票!P31</f>
        <v>12.9</v>
      </c>
      <c r="Z21" s="43">
        <f>[1]H27個票!P31</f>
        <v>9.4</v>
      </c>
      <c r="AA21" s="33">
        <f t="shared" si="4"/>
        <v>37.200000000000003</v>
      </c>
      <c r="AB21" s="27" t="s">
        <v>29</v>
      </c>
      <c r="AC21" s="37" t="s">
        <v>27</v>
      </c>
      <c r="AD21" s="35">
        <f>[1]H28個票!P97</f>
        <v>7.6999999999999993</v>
      </c>
      <c r="AE21" s="43">
        <f>[1]H27個票!P97</f>
        <v>5.2999999999999989</v>
      </c>
      <c r="AF21" s="34">
        <f t="shared" si="5"/>
        <v>45.3</v>
      </c>
    </row>
    <row r="22" spans="1:32" ht="27" customHeight="1" thickBot="1">
      <c r="A22" s="22" t="s">
        <v>2</v>
      </c>
      <c r="B22" s="39" t="s">
        <v>28</v>
      </c>
      <c r="C22" s="40">
        <f>[1]H28月別!I21</f>
        <v>9.6999999999999993</v>
      </c>
      <c r="D22" s="40">
        <f>[1]H27月別!I21</f>
        <v>7.5000000000000009</v>
      </c>
      <c r="E22" s="23">
        <f t="shared" si="0"/>
        <v>29.3</v>
      </c>
      <c r="F22" s="24" t="s">
        <v>29</v>
      </c>
      <c r="G22" s="39" t="s">
        <v>28</v>
      </c>
      <c r="H22" s="40">
        <f>[1]H28月別!I98</f>
        <v>12.2</v>
      </c>
      <c r="I22" s="40">
        <f>[1]H27月別!I98</f>
        <v>9.3000000000000007</v>
      </c>
      <c r="J22" s="25">
        <f t="shared" si="1"/>
        <v>31.2</v>
      </c>
      <c r="K22" s="16"/>
      <c r="L22" s="26" t="s">
        <v>2</v>
      </c>
      <c r="M22" s="39" t="s">
        <v>28</v>
      </c>
      <c r="N22" s="41">
        <f>[1]H28月別!S21</f>
        <v>3.1999999999999997</v>
      </c>
      <c r="O22" s="40">
        <f>[1]H27月別!S21</f>
        <v>1.9</v>
      </c>
      <c r="P22" s="23">
        <f t="shared" si="2"/>
        <v>68.400000000000006</v>
      </c>
      <c r="Q22" s="27" t="s">
        <v>29</v>
      </c>
      <c r="R22" s="39" t="s">
        <v>28</v>
      </c>
      <c r="S22" s="41">
        <f>[1]H28月別!S98</f>
        <v>3.2</v>
      </c>
      <c r="T22" s="40">
        <f>[1]H27月別!S98</f>
        <v>0.79999999999999993</v>
      </c>
      <c r="U22" s="28">
        <f t="shared" si="3"/>
        <v>300</v>
      </c>
      <c r="V22" s="16"/>
      <c r="W22" s="29" t="s">
        <v>2</v>
      </c>
      <c r="X22" s="44" t="s">
        <v>28</v>
      </c>
      <c r="Y22" s="41">
        <f>[1]H28個票!P32</f>
        <v>12.9</v>
      </c>
      <c r="Z22" s="45">
        <f>[1]H27個票!P32</f>
        <v>9.4</v>
      </c>
      <c r="AA22" s="23">
        <f t="shared" si="4"/>
        <v>37.200000000000003</v>
      </c>
      <c r="AB22" s="27" t="s">
        <v>29</v>
      </c>
      <c r="AC22" s="44" t="s">
        <v>28</v>
      </c>
      <c r="AD22" s="41">
        <f>[1]H28個票!P98</f>
        <v>15.399999999999999</v>
      </c>
      <c r="AE22" s="45">
        <f>[1]H27個票!P98</f>
        <v>10.1</v>
      </c>
      <c r="AF22" s="25">
        <f t="shared" si="5"/>
        <v>52.5</v>
      </c>
    </row>
    <row r="23" spans="1:32" ht="27" customHeight="1" thickBot="1">
      <c r="A23" s="11" t="s">
        <v>3</v>
      </c>
      <c r="B23" s="10" t="s">
        <v>22</v>
      </c>
      <c r="C23" s="12">
        <f>[1]H28月別!I22</f>
        <v>515.5</v>
      </c>
      <c r="D23" s="12">
        <f>[1]H27月別!I22</f>
        <v>513.09999999999991</v>
      </c>
      <c r="E23" s="13">
        <f t="shared" si="0"/>
        <v>0.5</v>
      </c>
      <c r="F23" s="14" t="s">
        <v>12</v>
      </c>
      <c r="G23" s="10" t="s">
        <v>22</v>
      </c>
      <c r="H23" s="12">
        <f>[1]H28月別!I99</f>
        <v>972.90000000000009</v>
      </c>
      <c r="I23" s="12">
        <f>[1]H27月別!I99</f>
        <v>900.30000000000007</v>
      </c>
      <c r="J23" s="15">
        <f t="shared" si="1"/>
        <v>8.1</v>
      </c>
      <c r="K23" s="16"/>
      <c r="L23" s="17" t="s">
        <v>3</v>
      </c>
      <c r="M23" s="10" t="s">
        <v>22</v>
      </c>
      <c r="N23" s="18">
        <f>[1]H28月別!S22</f>
        <v>313.5</v>
      </c>
      <c r="O23" s="12">
        <f>[1]H27月別!S22</f>
        <v>336.79999999999995</v>
      </c>
      <c r="P23" s="13">
        <f t="shared" si="2"/>
        <v>-6.9</v>
      </c>
      <c r="Q23" s="19" t="s">
        <v>12</v>
      </c>
      <c r="R23" s="10" t="s">
        <v>22</v>
      </c>
      <c r="S23" s="18">
        <f>[1]H28月別!S99</f>
        <v>247.3</v>
      </c>
      <c r="T23" s="12">
        <f>[1]H27月別!S99</f>
        <v>110.5</v>
      </c>
      <c r="U23" s="20">
        <f t="shared" si="3"/>
        <v>123.8</v>
      </c>
      <c r="V23" s="16"/>
      <c r="W23" s="21" t="s">
        <v>3</v>
      </c>
      <c r="X23" s="10" t="s">
        <v>22</v>
      </c>
      <c r="Y23" s="18">
        <f>[1]H28個票!P33</f>
        <v>829.00000000000011</v>
      </c>
      <c r="Z23" s="12">
        <f>[1]H27個票!P33</f>
        <v>849.89999999999986</v>
      </c>
      <c r="AA23" s="13">
        <f t="shared" si="4"/>
        <v>-2.5</v>
      </c>
      <c r="AB23" s="19" t="s">
        <v>12</v>
      </c>
      <c r="AC23" s="10" t="s">
        <v>22</v>
      </c>
      <c r="AD23" s="18">
        <f>[1]H28個票!P99</f>
        <v>1220.2</v>
      </c>
      <c r="AE23" s="12">
        <f>[1]H27個票!P99</f>
        <v>1010.8000000000002</v>
      </c>
      <c r="AF23" s="15">
        <f t="shared" si="5"/>
        <v>20.7</v>
      </c>
    </row>
    <row r="24" spans="1:32" ht="27" customHeight="1">
      <c r="A24" s="22" t="s">
        <v>3</v>
      </c>
      <c r="B24" s="10" t="s">
        <v>23</v>
      </c>
      <c r="C24" s="12">
        <f>[1]H28月別!I23</f>
        <v>96.5</v>
      </c>
      <c r="D24" s="12">
        <f>[1]H27月別!I23</f>
        <v>108.4</v>
      </c>
      <c r="E24" s="23">
        <f t="shared" si="0"/>
        <v>-11</v>
      </c>
      <c r="F24" s="24" t="s">
        <v>12</v>
      </c>
      <c r="G24" s="10" t="s">
        <v>23</v>
      </c>
      <c r="H24" s="12">
        <f>[1]H28月別!I100</f>
        <v>175.10000000000002</v>
      </c>
      <c r="I24" s="12">
        <f>[1]H27月別!I100</f>
        <v>124.3</v>
      </c>
      <c r="J24" s="25">
        <f t="shared" si="1"/>
        <v>40.9</v>
      </c>
      <c r="K24" s="16"/>
      <c r="L24" s="26" t="s">
        <v>3</v>
      </c>
      <c r="M24" s="10" t="s">
        <v>23</v>
      </c>
      <c r="N24" s="18">
        <f>[1]H28月別!S23</f>
        <v>42.1</v>
      </c>
      <c r="O24" s="12">
        <f>[1]H27月別!S23</f>
        <v>58.300000000000004</v>
      </c>
      <c r="P24" s="23">
        <f t="shared" si="2"/>
        <v>-27.8</v>
      </c>
      <c r="Q24" s="27" t="s">
        <v>12</v>
      </c>
      <c r="R24" s="10" t="s">
        <v>23</v>
      </c>
      <c r="S24" s="18">
        <f>[1]H28月別!S100</f>
        <v>109.89999999999999</v>
      </c>
      <c r="T24" s="12">
        <f>[1]H27月別!S100</f>
        <v>4.8000000000000007</v>
      </c>
      <c r="U24" s="28">
        <f t="shared" si="3"/>
        <v>2189.6</v>
      </c>
      <c r="V24" s="16"/>
      <c r="W24" s="29" t="s">
        <v>3</v>
      </c>
      <c r="X24" s="30" t="s">
        <v>23</v>
      </c>
      <c r="Y24" s="18">
        <f>[1]H28個票!P34</f>
        <v>138.6</v>
      </c>
      <c r="Z24" s="12">
        <f>[1]H27個票!P34</f>
        <v>166.7</v>
      </c>
      <c r="AA24" s="23">
        <f t="shared" si="4"/>
        <v>-16.899999999999999</v>
      </c>
      <c r="AB24" s="27" t="s">
        <v>12</v>
      </c>
      <c r="AC24" s="30" t="s">
        <v>23</v>
      </c>
      <c r="AD24" s="18">
        <f>[1]H28個票!P100</f>
        <v>285.00000000000006</v>
      </c>
      <c r="AE24" s="12">
        <f>[1]H27個票!P100</f>
        <v>129.1</v>
      </c>
      <c r="AF24" s="25">
        <f t="shared" si="5"/>
        <v>120.8</v>
      </c>
    </row>
    <row r="25" spans="1:32" ht="27" customHeight="1">
      <c r="A25" s="97" t="s">
        <v>3</v>
      </c>
      <c r="B25" s="31" t="s">
        <v>24</v>
      </c>
      <c r="C25" s="32">
        <f>[1]H28月別!I24</f>
        <v>419</v>
      </c>
      <c r="D25" s="32">
        <f>[1]H27月別!I24</f>
        <v>404.70000000000005</v>
      </c>
      <c r="E25" s="33">
        <f t="shared" si="0"/>
        <v>3.5</v>
      </c>
      <c r="F25" s="99" t="s">
        <v>12</v>
      </c>
      <c r="G25" s="31" t="s">
        <v>24</v>
      </c>
      <c r="H25" s="32">
        <f>[1]H28月別!I101</f>
        <v>797.8</v>
      </c>
      <c r="I25" s="32">
        <f>[1]H27月別!I101</f>
        <v>776</v>
      </c>
      <c r="J25" s="34">
        <f t="shared" si="1"/>
        <v>2.8</v>
      </c>
      <c r="K25" s="16"/>
      <c r="L25" s="102" t="s">
        <v>3</v>
      </c>
      <c r="M25" s="31" t="s">
        <v>24</v>
      </c>
      <c r="N25" s="35">
        <f>[1]H28月別!S24</f>
        <v>271.39999999999998</v>
      </c>
      <c r="O25" s="32">
        <f>[1]H27月別!S24</f>
        <v>278.5</v>
      </c>
      <c r="P25" s="33">
        <f t="shared" si="2"/>
        <v>-2.5</v>
      </c>
      <c r="Q25" s="99" t="s">
        <v>12</v>
      </c>
      <c r="R25" s="31" t="s">
        <v>24</v>
      </c>
      <c r="S25" s="35">
        <f>[1]H28月別!S101</f>
        <v>137.40000000000003</v>
      </c>
      <c r="T25" s="32">
        <f>[1]H27月別!S101</f>
        <v>105.7</v>
      </c>
      <c r="U25" s="36">
        <f t="shared" si="3"/>
        <v>30</v>
      </c>
      <c r="V25" s="16"/>
      <c r="W25" s="97" t="s">
        <v>3</v>
      </c>
      <c r="X25" s="37" t="s">
        <v>24</v>
      </c>
      <c r="Y25" s="35">
        <f>[1]H28個票!P35</f>
        <v>690.4000000000002</v>
      </c>
      <c r="Z25" s="38">
        <f>[1]H27個票!P35</f>
        <v>683.19999999999993</v>
      </c>
      <c r="AA25" s="33">
        <f t="shared" si="4"/>
        <v>1.1000000000000001</v>
      </c>
      <c r="AB25" s="99" t="s">
        <v>12</v>
      </c>
      <c r="AC25" s="37" t="s">
        <v>24</v>
      </c>
      <c r="AD25" s="35">
        <f>[1]H28個票!P101</f>
        <v>935.19999999999982</v>
      </c>
      <c r="AE25" s="38">
        <f>[1]H27個票!P101</f>
        <v>881.69999999999993</v>
      </c>
      <c r="AF25" s="34">
        <f t="shared" si="5"/>
        <v>6.1</v>
      </c>
    </row>
    <row r="26" spans="1:32" ht="27" customHeight="1">
      <c r="A26" s="98"/>
      <c r="B26" s="39" t="s">
        <v>26</v>
      </c>
      <c r="C26" s="40">
        <f>[1]H28月別!I25</f>
        <v>474.80000000000007</v>
      </c>
      <c r="D26" s="40">
        <f>[1]H27月別!I25</f>
        <v>470.1</v>
      </c>
      <c r="E26" s="23">
        <f t="shared" si="0"/>
        <v>1</v>
      </c>
      <c r="F26" s="100"/>
      <c r="G26" s="39" t="s">
        <v>26</v>
      </c>
      <c r="H26" s="40">
        <f>[1]H28月別!I102</f>
        <v>903.90000000000009</v>
      </c>
      <c r="I26" s="40">
        <f>[1]H27月別!I102</f>
        <v>834.7</v>
      </c>
      <c r="J26" s="25">
        <f t="shared" si="1"/>
        <v>8.3000000000000007</v>
      </c>
      <c r="K26" s="16"/>
      <c r="L26" s="102"/>
      <c r="M26" s="39" t="s">
        <v>26</v>
      </c>
      <c r="N26" s="41">
        <f>[1]H28月別!S25</f>
        <v>281.39999999999998</v>
      </c>
      <c r="O26" s="40">
        <f>[1]H27月別!S25</f>
        <v>302.10000000000002</v>
      </c>
      <c r="P26" s="23">
        <f t="shared" si="2"/>
        <v>-6.9</v>
      </c>
      <c r="Q26" s="99"/>
      <c r="R26" s="39" t="s">
        <v>26</v>
      </c>
      <c r="S26" s="41">
        <f>[1]H28月別!S102</f>
        <v>133.9</v>
      </c>
      <c r="T26" s="40">
        <f>[1]H27月別!S102</f>
        <v>107.30000000000001</v>
      </c>
      <c r="U26" s="28">
        <f t="shared" si="3"/>
        <v>24.8</v>
      </c>
      <c r="V26" s="16"/>
      <c r="W26" s="97"/>
      <c r="X26" s="42" t="s">
        <v>26</v>
      </c>
      <c r="Y26" s="41">
        <f>[1]H28個票!P36</f>
        <v>756.19999999999993</v>
      </c>
      <c r="Z26" s="32">
        <f>[1]H27個票!P36</f>
        <v>772.2</v>
      </c>
      <c r="AA26" s="23">
        <f t="shared" si="4"/>
        <v>-2.1</v>
      </c>
      <c r="AB26" s="99"/>
      <c r="AC26" s="42" t="s">
        <v>26</v>
      </c>
      <c r="AD26" s="41">
        <f>[1]H28個票!P102</f>
        <v>1037.8000000000002</v>
      </c>
      <c r="AE26" s="32">
        <f>[1]H27個票!P102</f>
        <v>942</v>
      </c>
      <c r="AF26" s="25">
        <f t="shared" si="5"/>
        <v>10.199999999999999</v>
      </c>
    </row>
    <row r="27" spans="1:32" ht="27" customHeight="1">
      <c r="A27" s="22" t="s">
        <v>3</v>
      </c>
      <c r="B27" s="31" t="s">
        <v>27</v>
      </c>
      <c r="C27" s="32">
        <f>[1]H28月別!I26</f>
        <v>40.700000000000017</v>
      </c>
      <c r="D27" s="32">
        <f>[1]H27月別!I26</f>
        <v>43</v>
      </c>
      <c r="E27" s="33">
        <f t="shared" si="0"/>
        <v>-5.3</v>
      </c>
      <c r="F27" s="24" t="s">
        <v>12</v>
      </c>
      <c r="G27" s="31" t="s">
        <v>27</v>
      </c>
      <c r="H27" s="32">
        <f>[1]H28月別!I103</f>
        <v>69</v>
      </c>
      <c r="I27" s="32">
        <f>[1]H27月別!I103</f>
        <v>65.600000000000009</v>
      </c>
      <c r="J27" s="34">
        <f t="shared" si="1"/>
        <v>5.2</v>
      </c>
      <c r="K27" s="16"/>
      <c r="L27" s="26" t="s">
        <v>3</v>
      </c>
      <c r="M27" s="31" t="s">
        <v>27</v>
      </c>
      <c r="N27" s="35">
        <f>[1]H28月別!S26</f>
        <v>32.1</v>
      </c>
      <c r="O27" s="32">
        <f>[1]H27月別!S26</f>
        <v>34.700000000000003</v>
      </c>
      <c r="P27" s="33">
        <f t="shared" si="2"/>
        <v>-7.5</v>
      </c>
      <c r="Q27" s="27" t="s">
        <v>12</v>
      </c>
      <c r="R27" s="31" t="s">
        <v>27</v>
      </c>
      <c r="S27" s="35">
        <f>[1]H28月別!S103</f>
        <v>113.39999999999999</v>
      </c>
      <c r="T27" s="32">
        <f>[1]H27月別!S103</f>
        <v>3.2</v>
      </c>
      <c r="U27" s="36">
        <f t="shared" si="3"/>
        <v>3443.8</v>
      </c>
      <c r="V27" s="16"/>
      <c r="W27" s="29" t="s">
        <v>3</v>
      </c>
      <c r="X27" s="37" t="s">
        <v>27</v>
      </c>
      <c r="Y27" s="35">
        <f>[1]H28個票!P37</f>
        <v>72.800000000000026</v>
      </c>
      <c r="Z27" s="43">
        <f>[1]H27個票!P37</f>
        <v>77.699999999999989</v>
      </c>
      <c r="AA27" s="33">
        <f t="shared" si="4"/>
        <v>-6.3</v>
      </c>
      <c r="AB27" s="27" t="s">
        <v>12</v>
      </c>
      <c r="AC27" s="37" t="s">
        <v>27</v>
      </c>
      <c r="AD27" s="35">
        <f>[1]H28個票!P103</f>
        <v>182.40000000000003</v>
      </c>
      <c r="AE27" s="43">
        <f>[1]H27個票!P103</f>
        <v>68.799999999999983</v>
      </c>
      <c r="AF27" s="34">
        <f t="shared" si="5"/>
        <v>165.1</v>
      </c>
    </row>
    <row r="28" spans="1:32" ht="27" customHeight="1" thickBot="1">
      <c r="A28" s="22" t="s">
        <v>3</v>
      </c>
      <c r="B28" s="39" t="s">
        <v>28</v>
      </c>
      <c r="C28" s="40">
        <f>[1]H28月別!I27</f>
        <v>48.9</v>
      </c>
      <c r="D28" s="40">
        <f>[1]H27月別!I27</f>
        <v>51.5</v>
      </c>
      <c r="E28" s="23">
        <f t="shared" si="0"/>
        <v>-5</v>
      </c>
      <c r="F28" s="24" t="s">
        <v>12</v>
      </c>
      <c r="G28" s="39" t="s">
        <v>28</v>
      </c>
      <c r="H28" s="40">
        <f>[1]H28月別!I104</f>
        <v>71.5</v>
      </c>
      <c r="I28" s="40">
        <f>[1]H27月別!I104</f>
        <v>67.5</v>
      </c>
      <c r="J28" s="25">
        <f t="shared" si="1"/>
        <v>5.9</v>
      </c>
      <c r="K28" s="16"/>
      <c r="L28" s="26" t="s">
        <v>3</v>
      </c>
      <c r="M28" s="39" t="s">
        <v>28</v>
      </c>
      <c r="N28" s="41">
        <f>[1]H28月別!S27</f>
        <v>38.5</v>
      </c>
      <c r="O28" s="40">
        <f>[1]H27月別!S27</f>
        <v>41.6</v>
      </c>
      <c r="P28" s="23">
        <f t="shared" si="2"/>
        <v>-7.5</v>
      </c>
      <c r="Q28" s="27" t="s">
        <v>12</v>
      </c>
      <c r="R28" s="39" t="s">
        <v>28</v>
      </c>
      <c r="S28" s="41">
        <f>[1]H28月別!S104</f>
        <v>118.1</v>
      </c>
      <c r="T28" s="40">
        <f>[1]H27月別!S104</f>
        <v>3.4</v>
      </c>
      <c r="U28" s="28">
        <f t="shared" si="3"/>
        <v>3373.5</v>
      </c>
      <c r="V28" s="16"/>
      <c r="W28" s="29" t="s">
        <v>3</v>
      </c>
      <c r="X28" s="44" t="s">
        <v>28</v>
      </c>
      <c r="Y28" s="41">
        <f>[1]H28個票!P38</f>
        <v>87.4</v>
      </c>
      <c r="Z28" s="45">
        <f>[1]H27個票!P38</f>
        <v>93.1</v>
      </c>
      <c r="AA28" s="23">
        <f t="shared" si="4"/>
        <v>-6.1</v>
      </c>
      <c r="AB28" s="27" t="s">
        <v>12</v>
      </c>
      <c r="AC28" s="44" t="s">
        <v>28</v>
      </c>
      <c r="AD28" s="41">
        <f>[1]H28個票!P104</f>
        <v>189.6</v>
      </c>
      <c r="AE28" s="45">
        <f>[1]H27個票!P104</f>
        <v>70.899999999999977</v>
      </c>
      <c r="AF28" s="25">
        <f t="shared" si="5"/>
        <v>167.4</v>
      </c>
    </row>
    <row r="29" spans="1:32" ht="27" customHeight="1" thickBot="1">
      <c r="A29" s="11" t="s">
        <v>4</v>
      </c>
      <c r="B29" s="10" t="s">
        <v>22</v>
      </c>
      <c r="C29" s="12">
        <f>[1]H28月別!I28</f>
        <v>777</v>
      </c>
      <c r="D29" s="12">
        <f>[1]H27月別!I28</f>
        <v>793</v>
      </c>
      <c r="E29" s="13">
        <f t="shared" si="0"/>
        <v>-2</v>
      </c>
      <c r="F29" s="14" t="s">
        <v>13</v>
      </c>
      <c r="G29" s="10" t="s">
        <v>22</v>
      </c>
      <c r="H29" s="12">
        <f>[1]H28月別!I105</f>
        <v>63.9</v>
      </c>
      <c r="I29" s="12">
        <f>[1]H27月別!I105</f>
        <v>65.3</v>
      </c>
      <c r="J29" s="15">
        <f t="shared" si="1"/>
        <v>-2.1</v>
      </c>
      <c r="K29" s="16"/>
      <c r="L29" s="17" t="s">
        <v>4</v>
      </c>
      <c r="M29" s="10" t="s">
        <v>22</v>
      </c>
      <c r="N29" s="18">
        <f>[1]H28月別!S28</f>
        <v>894.30000000000007</v>
      </c>
      <c r="O29" s="12">
        <f>[1]H27月別!S28</f>
        <v>900.09999999999991</v>
      </c>
      <c r="P29" s="13">
        <f t="shared" si="2"/>
        <v>-0.6</v>
      </c>
      <c r="Q29" s="19" t="s">
        <v>13</v>
      </c>
      <c r="R29" s="10" t="s">
        <v>22</v>
      </c>
      <c r="S29" s="18">
        <f>[1]H28月別!S105</f>
        <v>22.6</v>
      </c>
      <c r="T29" s="12">
        <f>[1]H27月別!S105</f>
        <v>23.6</v>
      </c>
      <c r="U29" s="20">
        <f t="shared" si="3"/>
        <v>-4.2</v>
      </c>
      <c r="V29" s="16"/>
      <c r="W29" s="21" t="s">
        <v>4</v>
      </c>
      <c r="X29" s="10" t="s">
        <v>22</v>
      </c>
      <c r="Y29" s="18">
        <f>[1]H28個票!P39</f>
        <v>1671.3</v>
      </c>
      <c r="Z29" s="12">
        <f>[1]H27個票!P39</f>
        <v>1693.1000000000001</v>
      </c>
      <c r="AA29" s="13">
        <f t="shared" si="4"/>
        <v>-1.3</v>
      </c>
      <c r="AB29" s="19" t="s">
        <v>13</v>
      </c>
      <c r="AC29" s="10" t="s">
        <v>22</v>
      </c>
      <c r="AD29" s="18">
        <f>[1]H28個票!P105</f>
        <v>86.5</v>
      </c>
      <c r="AE29" s="12">
        <f>[1]H27個票!P105</f>
        <v>88.9</v>
      </c>
      <c r="AF29" s="15">
        <f t="shared" si="5"/>
        <v>-2.7</v>
      </c>
    </row>
    <row r="30" spans="1:32" ht="27" customHeight="1">
      <c r="A30" s="22" t="s">
        <v>4</v>
      </c>
      <c r="B30" s="10" t="s">
        <v>23</v>
      </c>
      <c r="C30" s="12">
        <f>[1]H28月別!I29</f>
        <v>353</v>
      </c>
      <c r="D30" s="12">
        <f>[1]H27月別!I29</f>
        <v>344.70000000000005</v>
      </c>
      <c r="E30" s="23">
        <f t="shared" si="0"/>
        <v>2.4</v>
      </c>
      <c r="F30" s="24" t="s">
        <v>13</v>
      </c>
      <c r="G30" s="10" t="s">
        <v>23</v>
      </c>
      <c r="H30" s="12">
        <f>[1]H28月別!I106</f>
        <v>1.9</v>
      </c>
      <c r="I30" s="12">
        <f>[1]H27月別!I106</f>
        <v>2</v>
      </c>
      <c r="J30" s="25">
        <f t="shared" si="1"/>
        <v>-5</v>
      </c>
      <c r="K30" s="16"/>
      <c r="L30" s="26" t="s">
        <v>4</v>
      </c>
      <c r="M30" s="10" t="s">
        <v>23</v>
      </c>
      <c r="N30" s="18">
        <f>[1]H28月別!S29</f>
        <v>550.09999999999991</v>
      </c>
      <c r="O30" s="12">
        <f>[1]H27月別!S29</f>
        <v>518.19999999999993</v>
      </c>
      <c r="P30" s="23">
        <f t="shared" si="2"/>
        <v>6.2</v>
      </c>
      <c r="Q30" s="27" t="s">
        <v>13</v>
      </c>
      <c r="R30" s="10" t="s">
        <v>23</v>
      </c>
      <c r="S30" s="18">
        <f>[1]H28月別!S106</f>
        <v>0.6</v>
      </c>
      <c r="T30" s="12">
        <f>[1]H27月別!S106</f>
        <v>0.6</v>
      </c>
      <c r="U30" s="28">
        <f t="shared" si="3"/>
        <v>0</v>
      </c>
      <c r="V30" s="16"/>
      <c r="W30" s="29" t="s">
        <v>4</v>
      </c>
      <c r="X30" s="30" t="s">
        <v>23</v>
      </c>
      <c r="Y30" s="18">
        <f>[1]H28個票!P40</f>
        <v>903.09999999999991</v>
      </c>
      <c r="Z30" s="12">
        <f>[1]H27個票!P40</f>
        <v>862.90000000000009</v>
      </c>
      <c r="AA30" s="23">
        <f t="shared" si="4"/>
        <v>4.7</v>
      </c>
      <c r="AB30" s="27" t="s">
        <v>13</v>
      </c>
      <c r="AC30" s="30" t="s">
        <v>23</v>
      </c>
      <c r="AD30" s="18">
        <f>[1]H28個票!P106</f>
        <v>2.5000000000000004</v>
      </c>
      <c r="AE30" s="12">
        <f>[1]H27個票!P106</f>
        <v>2.6000000000000005</v>
      </c>
      <c r="AF30" s="25">
        <f t="shared" si="5"/>
        <v>-3.8</v>
      </c>
    </row>
    <row r="31" spans="1:32" ht="27" customHeight="1">
      <c r="A31" s="97" t="s">
        <v>4</v>
      </c>
      <c r="B31" s="31" t="s">
        <v>24</v>
      </c>
      <c r="C31" s="32">
        <f>[1]H28月別!I30</f>
        <v>424</v>
      </c>
      <c r="D31" s="32">
        <f>[1]H27月別!I30</f>
        <v>448.29999999999995</v>
      </c>
      <c r="E31" s="33">
        <f t="shared" si="0"/>
        <v>-5.4</v>
      </c>
      <c r="F31" s="99" t="s">
        <v>13</v>
      </c>
      <c r="G31" s="31" t="s">
        <v>24</v>
      </c>
      <c r="H31" s="32">
        <f>[1]H28月別!I107</f>
        <v>62</v>
      </c>
      <c r="I31" s="32">
        <f>[1]H27月別!I107</f>
        <v>63.3</v>
      </c>
      <c r="J31" s="34">
        <f t="shared" si="1"/>
        <v>-2.1</v>
      </c>
      <c r="K31" s="16"/>
      <c r="L31" s="102" t="s">
        <v>4</v>
      </c>
      <c r="M31" s="31" t="s">
        <v>24</v>
      </c>
      <c r="N31" s="35">
        <f>[1]H28月別!S30</f>
        <v>344.20000000000005</v>
      </c>
      <c r="O31" s="32">
        <f>[1]H27月別!S30</f>
        <v>381.90000000000003</v>
      </c>
      <c r="P31" s="33">
        <f t="shared" si="2"/>
        <v>-9.9</v>
      </c>
      <c r="Q31" s="99" t="s">
        <v>13</v>
      </c>
      <c r="R31" s="31" t="s">
        <v>24</v>
      </c>
      <c r="S31" s="35">
        <f>[1]H28月別!S107</f>
        <v>21.999999999999996</v>
      </c>
      <c r="T31" s="32">
        <f>[1]H27月別!S107</f>
        <v>23</v>
      </c>
      <c r="U31" s="36">
        <f t="shared" si="3"/>
        <v>-4.3</v>
      </c>
      <c r="V31" s="16"/>
      <c r="W31" s="97" t="s">
        <v>4</v>
      </c>
      <c r="X31" s="37" t="s">
        <v>24</v>
      </c>
      <c r="Y31" s="35">
        <f>[1]H28個票!P41</f>
        <v>768.20000000000016</v>
      </c>
      <c r="Z31" s="38">
        <f>[1]H27個票!P41</f>
        <v>830.19999999999982</v>
      </c>
      <c r="AA31" s="33">
        <f t="shared" si="4"/>
        <v>-7.5</v>
      </c>
      <c r="AB31" s="99" t="s">
        <v>13</v>
      </c>
      <c r="AC31" s="37" t="s">
        <v>24</v>
      </c>
      <c r="AD31" s="35">
        <f>[1]H28個票!P107</f>
        <v>84.000000000000014</v>
      </c>
      <c r="AE31" s="38">
        <f>[1]H27個票!P107</f>
        <v>86.3</v>
      </c>
      <c r="AF31" s="34">
        <f t="shared" si="5"/>
        <v>-2.7</v>
      </c>
    </row>
    <row r="32" spans="1:32" ht="27" customHeight="1">
      <c r="A32" s="98"/>
      <c r="B32" s="39" t="s">
        <v>26</v>
      </c>
      <c r="C32" s="40">
        <f>[1]H28月別!I31</f>
        <v>575.20000000000005</v>
      </c>
      <c r="D32" s="40">
        <f>[1]H27月別!I31</f>
        <v>592.19999999999993</v>
      </c>
      <c r="E32" s="23">
        <f t="shared" si="0"/>
        <v>-2.9</v>
      </c>
      <c r="F32" s="100"/>
      <c r="G32" s="39" t="s">
        <v>26</v>
      </c>
      <c r="H32" s="40">
        <f>[1]H28月別!I108</f>
        <v>53.8</v>
      </c>
      <c r="I32" s="40">
        <f>[1]H27月別!I108</f>
        <v>55.1</v>
      </c>
      <c r="J32" s="25">
        <f t="shared" si="1"/>
        <v>-2.4</v>
      </c>
      <c r="K32" s="16"/>
      <c r="L32" s="102"/>
      <c r="M32" s="39" t="s">
        <v>26</v>
      </c>
      <c r="N32" s="41">
        <f>[1]H28月別!S31</f>
        <v>727.4</v>
      </c>
      <c r="O32" s="40">
        <f>[1]H27月別!S31</f>
        <v>715.90000000000009</v>
      </c>
      <c r="P32" s="23">
        <f t="shared" si="2"/>
        <v>1.6</v>
      </c>
      <c r="Q32" s="99"/>
      <c r="R32" s="39" t="s">
        <v>26</v>
      </c>
      <c r="S32" s="41">
        <f>[1]H28月別!S108</f>
        <v>21.899999999999995</v>
      </c>
      <c r="T32" s="40">
        <f>[1]H27月別!S108</f>
        <v>22.9</v>
      </c>
      <c r="U32" s="28">
        <f t="shared" si="3"/>
        <v>-4.4000000000000004</v>
      </c>
      <c r="V32" s="16"/>
      <c r="W32" s="97"/>
      <c r="X32" s="42" t="s">
        <v>26</v>
      </c>
      <c r="Y32" s="41">
        <f>[1]H28個票!P42</f>
        <v>1302.6000000000001</v>
      </c>
      <c r="Z32" s="32">
        <f>[1]H27個票!P42</f>
        <v>1308.0999999999999</v>
      </c>
      <c r="AA32" s="23">
        <f t="shared" si="4"/>
        <v>-0.4</v>
      </c>
      <c r="AB32" s="99"/>
      <c r="AC32" s="42" t="s">
        <v>26</v>
      </c>
      <c r="AD32" s="41">
        <f>[1]H28個票!P108</f>
        <v>75.7</v>
      </c>
      <c r="AE32" s="32">
        <f>[1]H27個票!P108</f>
        <v>78</v>
      </c>
      <c r="AF32" s="25">
        <f t="shared" si="5"/>
        <v>-2.9</v>
      </c>
    </row>
    <row r="33" spans="1:32" ht="27" customHeight="1">
      <c r="A33" s="22" t="s">
        <v>4</v>
      </c>
      <c r="B33" s="31" t="s">
        <v>27</v>
      </c>
      <c r="C33" s="32">
        <f>[1]H28月別!I32</f>
        <v>201.79999999999998</v>
      </c>
      <c r="D33" s="32">
        <f>[1]H27月別!I32</f>
        <v>200.8</v>
      </c>
      <c r="E33" s="33">
        <f t="shared" si="0"/>
        <v>0.5</v>
      </c>
      <c r="F33" s="24" t="s">
        <v>13</v>
      </c>
      <c r="G33" s="31" t="s">
        <v>27</v>
      </c>
      <c r="H33" s="32">
        <f>[1]H28月別!I109</f>
        <v>10.1</v>
      </c>
      <c r="I33" s="32">
        <f>[1]H27月別!I109</f>
        <v>10.199999999999999</v>
      </c>
      <c r="J33" s="34">
        <f>IF(AND(H33&gt;0,I33&gt;0),ROUND(H33/I33%-100,2),IF(AND(H33=0,I33=0),0,IF(H33&lt;I33,"皆減","皆増")))</f>
        <v>-0.98</v>
      </c>
      <c r="K33" s="16"/>
      <c r="L33" s="26" t="s">
        <v>4</v>
      </c>
      <c r="M33" s="31" t="s">
        <v>27</v>
      </c>
      <c r="N33" s="35">
        <f>[1]H28月別!S32</f>
        <v>166.89999999999998</v>
      </c>
      <c r="O33" s="32">
        <f>[1]H27月別!S32</f>
        <v>184.2</v>
      </c>
      <c r="P33" s="33">
        <f t="shared" si="2"/>
        <v>-9.4</v>
      </c>
      <c r="Q33" s="27" t="s">
        <v>13</v>
      </c>
      <c r="R33" s="31" t="s">
        <v>27</v>
      </c>
      <c r="S33" s="35">
        <f>[1]H28月別!S109</f>
        <v>0.7</v>
      </c>
      <c r="T33" s="32">
        <f>[1]H27月別!S109</f>
        <v>0.7</v>
      </c>
      <c r="U33" s="36">
        <f t="shared" si="3"/>
        <v>0</v>
      </c>
      <c r="V33" s="16"/>
      <c r="W33" s="29" t="s">
        <v>4</v>
      </c>
      <c r="X33" s="37" t="s">
        <v>27</v>
      </c>
      <c r="Y33" s="35">
        <f>[1]H28個票!P43</f>
        <v>368.7</v>
      </c>
      <c r="Z33" s="43">
        <f>[1]H27個票!P43</f>
        <v>385</v>
      </c>
      <c r="AA33" s="33">
        <f t="shared" si="4"/>
        <v>-4.2</v>
      </c>
      <c r="AB33" s="27" t="s">
        <v>13</v>
      </c>
      <c r="AC33" s="37" t="s">
        <v>27</v>
      </c>
      <c r="AD33" s="35">
        <f>[1]H28個票!P109</f>
        <v>10.799999999999997</v>
      </c>
      <c r="AE33" s="43">
        <f>[1]H27個票!P109</f>
        <v>10.899999999999997</v>
      </c>
      <c r="AF33" s="34">
        <f t="shared" si="5"/>
        <v>-0.9</v>
      </c>
    </row>
    <row r="34" spans="1:32" ht="27" customHeight="1" thickBot="1">
      <c r="A34" s="22" t="s">
        <v>4</v>
      </c>
      <c r="B34" s="39" t="s">
        <v>28</v>
      </c>
      <c r="C34" s="40">
        <f>[1]H28月別!I33</f>
        <v>246.9</v>
      </c>
      <c r="D34" s="40">
        <f>[1]H27月別!I33</f>
        <v>244.3</v>
      </c>
      <c r="E34" s="23">
        <f t="shared" si="0"/>
        <v>1.1000000000000001</v>
      </c>
      <c r="F34" s="24" t="s">
        <v>13</v>
      </c>
      <c r="G34" s="39" t="s">
        <v>28</v>
      </c>
      <c r="H34" s="40">
        <f>[1]H28月別!I110</f>
        <v>12.1</v>
      </c>
      <c r="I34" s="40">
        <f>[1]H27月別!I110</f>
        <v>11.9</v>
      </c>
      <c r="J34" s="25">
        <f t="shared" si="1"/>
        <v>1.7</v>
      </c>
      <c r="K34" s="16"/>
      <c r="L34" s="26" t="s">
        <v>4</v>
      </c>
      <c r="M34" s="39" t="s">
        <v>28</v>
      </c>
      <c r="N34" s="41">
        <f>[1]H28月別!S33</f>
        <v>356.7</v>
      </c>
      <c r="O34" s="40">
        <f>[1]H27月別!S33</f>
        <v>401.79999999999995</v>
      </c>
      <c r="P34" s="23">
        <f t="shared" si="2"/>
        <v>-11.2</v>
      </c>
      <c r="Q34" s="27" t="s">
        <v>13</v>
      </c>
      <c r="R34" s="39" t="s">
        <v>28</v>
      </c>
      <c r="S34" s="41">
        <f>[1]H28月別!S110</f>
        <v>0.7</v>
      </c>
      <c r="T34" s="40">
        <f>[1]H27月別!S110</f>
        <v>0.7</v>
      </c>
      <c r="U34" s="28">
        <f t="shared" si="3"/>
        <v>0</v>
      </c>
      <c r="V34" s="16"/>
      <c r="W34" s="29" t="s">
        <v>4</v>
      </c>
      <c r="X34" s="44" t="s">
        <v>28</v>
      </c>
      <c r="Y34" s="41">
        <f>[1]H28個票!P44</f>
        <v>603.6</v>
      </c>
      <c r="Z34" s="45">
        <f>[1]H27個票!P44</f>
        <v>646.1</v>
      </c>
      <c r="AA34" s="23">
        <f t="shared" si="4"/>
        <v>-6.6</v>
      </c>
      <c r="AB34" s="27" t="s">
        <v>13</v>
      </c>
      <c r="AC34" s="44" t="s">
        <v>28</v>
      </c>
      <c r="AD34" s="41">
        <f>[1]H28個票!P110</f>
        <v>12.799999999999997</v>
      </c>
      <c r="AE34" s="45">
        <f>[1]H27個票!P110</f>
        <v>12.599999999999998</v>
      </c>
      <c r="AF34" s="25">
        <f t="shared" si="5"/>
        <v>1.6</v>
      </c>
    </row>
    <row r="35" spans="1:32" ht="27" customHeight="1" thickBot="1">
      <c r="A35" s="11" t="s">
        <v>5</v>
      </c>
      <c r="B35" s="10" t="s">
        <v>22</v>
      </c>
      <c r="C35" s="12">
        <f>[1]H28月別!I34</f>
        <v>231.39999999999998</v>
      </c>
      <c r="D35" s="12">
        <f>[1]H27月別!I34</f>
        <v>251.5</v>
      </c>
      <c r="E35" s="13">
        <f t="shared" si="0"/>
        <v>-8</v>
      </c>
      <c r="F35" s="14" t="s">
        <v>14</v>
      </c>
      <c r="G35" s="10" t="s">
        <v>22</v>
      </c>
      <c r="H35" s="12">
        <f>[1]H28月別!I111</f>
        <v>168.5</v>
      </c>
      <c r="I35" s="12">
        <f>[1]H27月別!I111</f>
        <v>175.6</v>
      </c>
      <c r="J35" s="15">
        <f t="shared" si="1"/>
        <v>-4</v>
      </c>
      <c r="K35" s="16"/>
      <c r="L35" s="17" t="s">
        <v>5</v>
      </c>
      <c r="M35" s="10" t="s">
        <v>22</v>
      </c>
      <c r="N35" s="18">
        <f>[1]H28月別!S34</f>
        <v>178.5</v>
      </c>
      <c r="O35" s="12">
        <f>[1]H27月別!S34</f>
        <v>191.5</v>
      </c>
      <c r="P35" s="13">
        <f t="shared" si="2"/>
        <v>-6.8</v>
      </c>
      <c r="Q35" s="19" t="s">
        <v>14</v>
      </c>
      <c r="R35" s="10" t="s">
        <v>22</v>
      </c>
      <c r="S35" s="18">
        <f>[1]H28月別!S111</f>
        <v>51.9</v>
      </c>
      <c r="T35" s="12">
        <f>[1]H27月別!S111</f>
        <v>48.800000000000004</v>
      </c>
      <c r="U35" s="20">
        <f t="shared" si="3"/>
        <v>6.4</v>
      </c>
      <c r="V35" s="16"/>
      <c r="W35" s="21" t="s">
        <v>5</v>
      </c>
      <c r="X35" s="10" t="s">
        <v>22</v>
      </c>
      <c r="Y35" s="18">
        <f>[1]H28個票!P45</f>
        <v>409.89999999999992</v>
      </c>
      <c r="Z35" s="12">
        <f>[1]H27個票!P45</f>
        <v>443</v>
      </c>
      <c r="AA35" s="13">
        <f t="shared" si="4"/>
        <v>-7.5</v>
      </c>
      <c r="AB35" s="19" t="s">
        <v>14</v>
      </c>
      <c r="AC35" s="10" t="s">
        <v>22</v>
      </c>
      <c r="AD35" s="18">
        <f>[1]H28個票!P111</f>
        <v>220.4</v>
      </c>
      <c r="AE35" s="12">
        <f>[1]H27個票!P111</f>
        <v>224.39999999999998</v>
      </c>
      <c r="AF35" s="15">
        <f t="shared" si="5"/>
        <v>-1.8</v>
      </c>
    </row>
    <row r="36" spans="1:32" ht="27" customHeight="1">
      <c r="A36" s="22" t="s">
        <v>5</v>
      </c>
      <c r="B36" s="10" t="s">
        <v>23</v>
      </c>
      <c r="C36" s="12">
        <f>[1]H28月別!I35</f>
        <v>46.3</v>
      </c>
      <c r="D36" s="12">
        <f>[1]H27月別!I35</f>
        <v>50.600000000000009</v>
      </c>
      <c r="E36" s="23">
        <f t="shared" si="0"/>
        <v>-8.5</v>
      </c>
      <c r="F36" s="24" t="s">
        <v>14</v>
      </c>
      <c r="G36" s="10" t="s">
        <v>23</v>
      </c>
      <c r="H36" s="12">
        <f>[1]H28月別!I112</f>
        <v>1.3</v>
      </c>
      <c r="I36" s="12">
        <f>[1]H27月別!I112</f>
        <v>12.899999999999999</v>
      </c>
      <c r="J36" s="25">
        <f t="shared" si="1"/>
        <v>-89.9</v>
      </c>
      <c r="K36" s="16"/>
      <c r="L36" s="26" t="s">
        <v>5</v>
      </c>
      <c r="M36" s="10" t="s">
        <v>23</v>
      </c>
      <c r="N36" s="18">
        <f>[1]H28月別!S35</f>
        <v>19.800000000000004</v>
      </c>
      <c r="O36" s="12">
        <f>[1]H27月別!S35</f>
        <v>21.2</v>
      </c>
      <c r="P36" s="23">
        <f t="shared" si="2"/>
        <v>-6.6</v>
      </c>
      <c r="Q36" s="27" t="s">
        <v>14</v>
      </c>
      <c r="R36" s="10" t="s">
        <v>23</v>
      </c>
      <c r="S36" s="18">
        <f>[1]H28月別!S112</f>
        <v>0.3</v>
      </c>
      <c r="T36" s="12">
        <f>[1]H27月別!S112</f>
        <v>3.5</v>
      </c>
      <c r="U36" s="28">
        <f t="shared" si="3"/>
        <v>-91.4</v>
      </c>
      <c r="V36" s="16"/>
      <c r="W36" s="29" t="s">
        <v>5</v>
      </c>
      <c r="X36" s="30" t="s">
        <v>23</v>
      </c>
      <c r="Y36" s="18">
        <f>[1]H28個票!P46</f>
        <v>66.099999999999994</v>
      </c>
      <c r="Z36" s="12">
        <f>[1]H27個票!P46</f>
        <v>71.8</v>
      </c>
      <c r="AA36" s="23">
        <f t="shared" si="4"/>
        <v>-7.9</v>
      </c>
      <c r="AB36" s="27" t="s">
        <v>14</v>
      </c>
      <c r="AC36" s="30" t="s">
        <v>23</v>
      </c>
      <c r="AD36" s="18">
        <f>[1]H28個票!P112</f>
        <v>1.6</v>
      </c>
      <c r="AE36" s="12">
        <f>[1]H27個票!P112</f>
        <v>16.399999999999999</v>
      </c>
      <c r="AF36" s="25">
        <f t="shared" si="5"/>
        <v>-90.2</v>
      </c>
    </row>
    <row r="37" spans="1:32" ht="27" customHeight="1">
      <c r="A37" s="97" t="s">
        <v>5</v>
      </c>
      <c r="B37" s="31" t="s">
        <v>24</v>
      </c>
      <c r="C37" s="32">
        <f>[1]H28月別!I36</f>
        <v>185.1</v>
      </c>
      <c r="D37" s="32">
        <f>[1]H27月別!I36</f>
        <v>200.89999999999998</v>
      </c>
      <c r="E37" s="33">
        <f t="shared" si="0"/>
        <v>-7.9</v>
      </c>
      <c r="F37" s="99" t="s">
        <v>14</v>
      </c>
      <c r="G37" s="31" t="s">
        <v>24</v>
      </c>
      <c r="H37" s="32">
        <f>[1]H28月別!I113</f>
        <v>167.2</v>
      </c>
      <c r="I37" s="32">
        <f>[1]H27月別!I113</f>
        <v>162.69999999999999</v>
      </c>
      <c r="J37" s="34">
        <f t="shared" si="1"/>
        <v>2.8</v>
      </c>
      <c r="K37" s="16"/>
      <c r="L37" s="102" t="s">
        <v>5</v>
      </c>
      <c r="M37" s="31" t="s">
        <v>24</v>
      </c>
      <c r="N37" s="35">
        <f>[1]H28月別!S36</f>
        <v>158.69999999999999</v>
      </c>
      <c r="O37" s="32">
        <f>[1]H27月別!S36</f>
        <v>170.3</v>
      </c>
      <c r="P37" s="33">
        <f t="shared" si="2"/>
        <v>-6.8</v>
      </c>
      <c r="Q37" s="99" t="s">
        <v>14</v>
      </c>
      <c r="R37" s="31" t="s">
        <v>24</v>
      </c>
      <c r="S37" s="35">
        <f>[1]H28月別!S113</f>
        <v>51.6</v>
      </c>
      <c r="T37" s="32">
        <f>[1]H27月別!S113</f>
        <v>45.300000000000004</v>
      </c>
      <c r="U37" s="36">
        <f t="shared" si="3"/>
        <v>13.9</v>
      </c>
      <c r="V37" s="16"/>
      <c r="W37" s="97" t="s">
        <v>5</v>
      </c>
      <c r="X37" s="37" t="s">
        <v>24</v>
      </c>
      <c r="Y37" s="35">
        <f>[1]H28個票!P47</f>
        <v>343.8</v>
      </c>
      <c r="Z37" s="38">
        <f>[1]H27個票!P47</f>
        <v>371.19999999999993</v>
      </c>
      <c r="AA37" s="33">
        <f t="shared" si="4"/>
        <v>-7.4</v>
      </c>
      <c r="AB37" s="99" t="s">
        <v>14</v>
      </c>
      <c r="AC37" s="37" t="s">
        <v>24</v>
      </c>
      <c r="AD37" s="35">
        <f>[1]H28個票!P113</f>
        <v>218.79999999999998</v>
      </c>
      <c r="AE37" s="38">
        <f>[1]H27個票!P113</f>
        <v>207.99999999999997</v>
      </c>
      <c r="AF37" s="34">
        <f t="shared" si="5"/>
        <v>5.2</v>
      </c>
    </row>
    <row r="38" spans="1:32" ht="27" customHeight="1">
      <c r="A38" s="98"/>
      <c r="B38" s="39" t="s">
        <v>26</v>
      </c>
      <c r="C38" s="40">
        <f>[1]H28月別!I37</f>
        <v>221.59999999999997</v>
      </c>
      <c r="D38" s="40">
        <f>[1]H27月別!I37</f>
        <v>242.2</v>
      </c>
      <c r="E38" s="23">
        <f t="shared" si="0"/>
        <v>-8.5</v>
      </c>
      <c r="F38" s="100"/>
      <c r="G38" s="39" t="s">
        <v>26</v>
      </c>
      <c r="H38" s="40">
        <f>[1]H28月別!I114</f>
        <v>167.2</v>
      </c>
      <c r="I38" s="40">
        <f>[1]H27月別!I114</f>
        <v>174.39999999999998</v>
      </c>
      <c r="J38" s="25">
        <f t="shared" si="1"/>
        <v>-4.0999999999999996</v>
      </c>
      <c r="K38" s="16"/>
      <c r="L38" s="102"/>
      <c r="M38" s="39" t="s">
        <v>26</v>
      </c>
      <c r="N38" s="41">
        <f>[1]H28月別!S37</f>
        <v>174.9</v>
      </c>
      <c r="O38" s="40">
        <f>[1]H27月別!S37</f>
        <v>188.6</v>
      </c>
      <c r="P38" s="23">
        <f t="shared" si="2"/>
        <v>-7.3</v>
      </c>
      <c r="Q38" s="99"/>
      <c r="R38" s="39" t="s">
        <v>26</v>
      </c>
      <c r="S38" s="41">
        <f>[1]H28月別!S114</f>
        <v>51.699999999999996</v>
      </c>
      <c r="T38" s="40">
        <f>[1]H27月別!S114</f>
        <v>48.7</v>
      </c>
      <c r="U38" s="28">
        <f t="shared" si="3"/>
        <v>6.2</v>
      </c>
      <c r="V38" s="16"/>
      <c r="W38" s="97"/>
      <c r="X38" s="42" t="s">
        <v>26</v>
      </c>
      <c r="Y38" s="41">
        <f>[1]H28個票!P48</f>
        <v>396.5</v>
      </c>
      <c r="Z38" s="32">
        <f>[1]H27個票!P48</f>
        <v>430.8</v>
      </c>
      <c r="AA38" s="23">
        <f t="shared" si="4"/>
        <v>-8</v>
      </c>
      <c r="AB38" s="99"/>
      <c r="AC38" s="42" t="s">
        <v>26</v>
      </c>
      <c r="AD38" s="41">
        <f>[1]H28個票!P114</f>
        <v>218.89999999999998</v>
      </c>
      <c r="AE38" s="32">
        <f>[1]H27個票!P114</f>
        <v>223.09999999999997</v>
      </c>
      <c r="AF38" s="25">
        <f t="shared" si="5"/>
        <v>-1.9</v>
      </c>
    </row>
    <row r="39" spans="1:32" ht="27" customHeight="1">
      <c r="A39" s="22" t="s">
        <v>5</v>
      </c>
      <c r="B39" s="31" t="s">
        <v>27</v>
      </c>
      <c r="C39" s="32">
        <f>[1]H28月別!I38</f>
        <v>9.8000000000000007</v>
      </c>
      <c r="D39" s="32">
        <f>[1]H27月別!I38</f>
        <v>9.3000000000000007</v>
      </c>
      <c r="E39" s="33">
        <f t="shared" si="0"/>
        <v>5.4</v>
      </c>
      <c r="F39" s="24" t="s">
        <v>14</v>
      </c>
      <c r="G39" s="31" t="s">
        <v>27</v>
      </c>
      <c r="H39" s="32">
        <f>[1]H28月別!I115</f>
        <v>1.3</v>
      </c>
      <c r="I39" s="32">
        <f>[1]H27月別!I115</f>
        <v>1.2</v>
      </c>
      <c r="J39" s="34">
        <f t="shared" si="1"/>
        <v>8.3000000000000007</v>
      </c>
      <c r="K39" s="16"/>
      <c r="L39" s="26" t="s">
        <v>5</v>
      </c>
      <c r="M39" s="31" t="s">
        <v>27</v>
      </c>
      <c r="N39" s="35">
        <f>[1]H28月別!S38</f>
        <v>3.6000000000000005</v>
      </c>
      <c r="O39" s="32">
        <f>[1]H27月別!S38</f>
        <v>2.8999999999999995</v>
      </c>
      <c r="P39" s="33">
        <f t="shared" si="2"/>
        <v>24.1</v>
      </c>
      <c r="Q39" s="27" t="s">
        <v>14</v>
      </c>
      <c r="R39" s="31" t="s">
        <v>27</v>
      </c>
      <c r="S39" s="35">
        <f>[1]H28月別!S115</f>
        <v>0.2</v>
      </c>
      <c r="T39" s="32">
        <f>[1]H27月別!S115</f>
        <v>0.1</v>
      </c>
      <c r="U39" s="36">
        <f t="shared" si="3"/>
        <v>100</v>
      </c>
      <c r="V39" s="16"/>
      <c r="W39" s="29" t="s">
        <v>5</v>
      </c>
      <c r="X39" s="37" t="s">
        <v>27</v>
      </c>
      <c r="Y39" s="35">
        <f>[1]H28個票!P49</f>
        <v>13.400000000000002</v>
      </c>
      <c r="Z39" s="43">
        <f>[1]H27個票!P49</f>
        <v>12.200000000000001</v>
      </c>
      <c r="AA39" s="33">
        <f t="shared" si="4"/>
        <v>9.8000000000000007</v>
      </c>
      <c r="AB39" s="27" t="s">
        <v>14</v>
      </c>
      <c r="AC39" s="37" t="s">
        <v>27</v>
      </c>
      <c r="AD39" s="35">
        <f>[1]H28個票!P115</f>
        <v>1.5</v>
      </c>
      <c r="AE39" s="43">
        <f>[1]H27個票!P115</f>
        <v>1.3</v>
      </c>
      <c r="AF39" s="34">
        <f t="shared" si="5"/>
        <v>15.4</v>
      </c>
    </row>
    <row r="40" spans="1:32" ht="27" customHeight="1" thickBot="1">
      <c r="A40" s="22" t="s">
        <v>5</v>
      </c>
      <c r="B40" s="39" t="s">
        <v>28</v>
      </c>
      <c r="C40" s="40">
        <f>[1]H28月別!I39</f>
        <v>9.8000000000000007</v>
      </c>
      <c r="D40" s="40">
        <f>[1]H27月別!I39</f>
        <v>9.3000000000000007</v>
      </c>
      <c r="E40" s="23">
        <f t="shared" si="0"/>
        <v>5.4</v>
      </c>
      <c r="F40" s="24" t="s">
        <v>14</v>
      </c>
      <c r="G40" s="39" t="s">
        <v>28</v>
      </c>
      <c r="H40" s="40">
        <f>[1]H28月別!I116</f>
        <v>1.3</v>
      </c>
      <c r="I40" s="40">
        <f>[1]H27月別!I116</f>
        <v>1.2</v>
      </c>
      <c r="J40" s="25">
        <f t="shared" si="1"/>
        <v>8.3000000000000007</v>
      </c>
      <c r="K40" s="16"/>
      <c r="L40" s="26" t="s">
        <v>5</v>
      </c>
      <c r="M40" s="39" t="s">
        <v>28</v>
      </c>
      <c r="N40" s="41">
        <f>[1]H28月別!S39</f>
        <v>3.6000000000000005</v>
      </c>
      <c r="O40" s="40">
        <f>[1]H27月別!S39</f>
        <v>2.8999999999999995</v>
      </c>
      <c r="P40" s="23">
        <f t="shared" si="2"/>
        <v>24.1</v>
      </c>
      <c r="Q40" s="27" t="s">
        <v>14</v>
      </c>
      <c r="R40" s="39" t="s">
        <v>28</v>
      </c>
      <c r="S40" s="41">
        <f>[1]H28月別!S116</f>
        <v>0.2</v>
      </c>
      <c r="T40" s="40">
        <f>[1]H27月別!S116</f>
        <v>0.1</v>
      </c>
      <c r="U40" s="28">
        <f t="shared" si="3"/>
        <v>100</v>
      </c>
      <c r="V40" s="16"/>
      <c r="W40" s="29" t="s">
        <v>5</v>
      </c>
      <c r="X40" s="44" t="s">
        <v>28</v>
      </c>
      <c r="Y40" s="41">
        <f>[1]H28個票!P50</f>
        <v>13.400000000000002</v>
      </c>
      <c r="Z40" s="45">
        <f>[1]H27個票!P50</f>
        <v>12.200000000000001</v>
      </c>
      <c r="AA40" s="23">
        <f t="shared" si="4"/>
        <v>9.8000000000000007</v>
      </c>
      <c r="AB40" s="27" t="s">
        <v>14</v>
      </c>
      <c r="AC40" s="44" t="s">
        <v>28</v>
      </c>
      <c r="AD40" s="41">
        <f>[1]H28個票!P116</f>
        <v>1.5</v>
      </c>
      <c r="AE40" s="45">
        <f>[1]H27個票!P116</f>
        <v>1.3</v>
      </c>
      <c r="AF40" s="25">
        <f t="shared" si="5"/>
        <v>15.4</v>
      </c>
    </row>
    <row r="41" spans="1:32" ht="27" customHeight="1" thickBot="1">
      <c r="A41" s="11" t="s">
        <v>6</v>
      </c>
      <c r="B41" s="10" t="s">
        <v>22</v>
      </c>
      <c r="C41" s="12">
        <f>[1]H28月別!I40</f>
        <v>557.4</v>
      </c>
      <c r="D41" s="12">
        <f>[1]H27月別!I40</f>
        <v>557.09999999999991</v>
      </c>
      <c r="E41" s="13">
        <f t="shared" si="0"/>
        <v>0.1</v>
      </c>
      <c r="F41" s="14" t="s">
        <v>15</v>
      </c>
      <c r="G41" s="10" t="s">
        <v>22</v>
      </c>
      <c r="H41" s="12">
        <f>[1]H28月別!I117</f>
        <v>931.8</v>
      </c>
      <c r="I41" s="12">
        <f>[1]H27月別!I117</f>
        <v>1176.1999999999998</v>
      </c>
      <c r="J41" s="15">
        <f t="shared" si="1"/>
        <v>-20.8</v>
      </c>
      <c r="K41" s="16"/>
      <c r="L41" s="17" t="s">
        <v>6</v>
      </c>
      <c r="M41" s="10" t="s">
        <v>22</v>
      </c>
      <c r="N41" s="18">
        <f>[1]H28月別!S40</f>
        <v>949.69999999999993</v>
      </c>
      <c r="O41" s="12">
        <f>[1]H27月別!S40</f>
        <v>939.2</v>
      </c>
      <c r="P41" s="13">
        <f t="shared" si="2"/>
        <v>1.1000000000000001</v>
      </c>
      <c r="Q41" s="19" t="s">
        <v>15</v>
      </c>
      <c r="R41" s="10" t="s">
        <v>22</v>
      </c>
      <c r="S41" s="18">
        <f>[1]H28月別!S117</f>
        <v>350.9</v>
      </c>
      <c r="T41" s="12">
        <f>[1]H27月別!S117</f>
        <v>414.4</v>
      </c>
      <c r="U41" s="20">
        <f t="shared" si="3"/>
        <v>-15.3</v>
      </c>
      <c r="V41" s="16"/>
      <c r="W41" s="21" t="s">
        <v>6</v>
      </c>
      <c r="X41" s="10" t="s">
        <v>22</v>
      </c>
      <c r="Y41" s="18">
        <f>[1]H28個票!P51</f>
        <v>1507.1000000000001</v>
      </c>
      <c r="Z41" s="12">
        <f>[1]H27個票!P51</f>
        <v>1496.3</v>
      </c>
      <c r="AA41" s="13">
        <f t="shared" si="4"/>
        <v>0.7</v>
      </c>
      <c r="AB41" s="19" t="s">
        <v>15</v>
      </c>
      <c r="AC41" s="10" t="s">
        <v>22</v>
      </c>
      <c r="AD41" s="18">
        <f>[1]H28個票!P117</f>
        <v>1282.7</v>
      </c>
      <c r="AE41" s="12">
        <f>[1]H27個票!P117</f>
        <v>1590.5999999999997</v>
      </c>
      <c r="AF41" s="15">
        <f t="shared" si="5"/>
        <v>-19.399999999999999</v>
      </c>
    </row>
    <row r="42" spans="1:32" ht="27" customHeight="1">
      <c r="A42" s="22" t="s">
        <v>6</v>
      </c>
      <c r="B42" s="10" t="s">
        <v>23</v>
      </c>
      <c r="C42" s="12">
        <f>[1]H28月別!I41</f>
        <v>207.8</v>
      </c>
      <c r="D42" s="12">
        <f>[1]H27月別!I41</f>
        <v>214.2</v>
      </c>
      <c r="E42" s="23">
        <f t="shared" si="0"/>
        <v>-3</v>
      </c>
      <c r="F42" s="24" t="s">
        <v>15</v>
      </c>
      <c r="G42" s="10" t="s">
        <v>23</v>
      </c>
      <c r="H42" s="12">
        <f>[1]H28月別!I118</f>
        <v>336.6</v>
      </c>
      <c r="I42" s="12">
        <f>[1]H27月別!I118</f>
        <v>423.5</v>
      </c>
      <c r="J42" s="25">
        <f t="shared" si="1"/>
        <v>-20.5</v>
      </c>
      <c r="K42" s="16"/>
      <c r="L42" s="26" t="s">
        <v>6</v>
      </c>
      <c r="M42" s="10" t="s">
        <v>23</v>
      </c>
      <c r="N42" s="18">
        <f>[1]H28月別!S41</f>
        <v>378.6</v>
      </c>
      <c r="O42" s="12">
        <f>[1]H27月別!S41</f>
        <v>386.8</v>
      </c>
      <c r="P42" s="23">
        <f t="shared" si="2"/>
        <v>-2.1</v>
      </c>
      <c r="Q42" s="27" t="s">
        <v>15</v>
      </c>
      <c r="R42" s="10" t="s">
        <v>23</v>
      </c>
      <c r="S42" s="18">
        <f>[1]H28月別!S118</f>
        <v>154</v>
      </c>
      <c r="T42" s="12">
        <f>[1]H27月別!S118</f>
        <v>191.4</v>
      </c>
      <c r="U42" s="28">
        <f t="shared" si="3"/>
        <v>-19.5</v>
      </c>
      <c r="V42" s="16"/>
      <c r="W42" s="29" t="s">
        <v>6</v>
      </c>
      <c r="X42" s="30" t="s">
        <v>23</v>
      </c>
      <c r="Y42" s="18">
        <f>[1]H28個票!P52</f>
        <v>586.4</v>
      </c>
      <c r="Z42" s="12">
        <f>[1]H27個票!P52</f>
        <v>601</v>
      </c>
      <c r="AA42" s="23">
        <f t="shared" si="4"/>
        <v>-2.4</v>
      </c>
      <c r="AB42" s="27" t="s">
        <v>15</v>
      </c>
      <c r="AC42" s="30" t="s">
        <v>23</v>
      </c>
      <c r="AD42" s="18">
        <f>[1]H28個票!P118</f>
        <v>490.6</v>
      </c>
      <c r="AE42" s="12">
        <f>[1]H27個票!P118</f>
        <v>614.9</v>
      </c>
      <c r="AF42" s="25">
        <f t="shared" si="5"/>
        <v>-20.2</v>
      </c>
    </row>
    <row r="43" spans="1:32" ht="27" customHeight="1">
      <c r="A43" s="97" t="s">
        <v>6</v>
      </c>
      <c r="B43" s="31" t="s">
        <v>24</v>
      </c>
      <c r="C43" s="32">
        <f>[1]H28月別!I42</f>
        <v>349.6</v>
      </c>
      <c r="D43" s="32">
        <f>[1]H27月別!I42</f>
        <v>342.9</v>
      </c>
      <c r="E43" s="33">
        <f t="shared" si="0"/>
        <v>2</v>
      </c>
      <c r="F43" s="99" t="s">
        <v>15</v>
      </c>
      <c r="G43" s="31" t="s">
        <v>24</v>
      </c>
      <c r="H43" s="32">
        <f>[1]H28月別!I119</f>
        <v>595.20000000000005</v>
      </c>
      <c r="I43" s="32">
        <f>[1]H27月別!I119</f>
        <v>752.7</v>
      </c>
      <c r="J43" s="34">
        <f t="shared" si="1"/>
        <v>-20.9</v>
      </c>
      <c r="K43" s="16"/>
      <c r="L43" s="102" t="s">
        <v>6</v>
      </c>
      <c r="M43" s="31" t="s">
        <v>24</v>
      </c>
      <c r="N43" s="35">
        <f>[1]H28月別!S42</f>
        <v>571.1</v>
      </c>
      <c r="O43" s="32">
        <f>[1]H27月別!S42</f>
        <v>552.4</v>
      </c>
      <c r="P43" s="33">
        <f t="shared" si="2"/>
        <v>3.4</v>
      </c>
      <c r="Q43" s="99" t="s">
        <v>15</v>
      </c>
      <c r="R43" s="31" t="s">
        <v>24</v>
      </c>
      <c r="S43" s="35">
        <f>[1]H28月別!S119</f>
        <v>196.89999999999998</v>
      </c>
      <c r="T43" s="32">
        <f>[1]H27月別!S119</f>
        <v>223</v>
      </c>
      <c r="U43" s="36">
        <f t="shared" si="3"/>
        <v>-11.7</v>
      </c>
      <c r="V43" s="16"/>
      <c r="W43" s="97" t="s">
        <v>6</v>
      </c>
      <c r="X43" s="37" t="s">
        <v>24</v>
      </c>
      <c r="Y43" s="35">
        <f>[1]H28個票!P53</f>
        <v>920.7</v>
      </c>
      <c r="Z43" s="38">
        <f>[1]H27個票!P53</f>
        <v>895.30000000000007</v>
      </c>
      <c r="AA43" s="33">
        <f t="shared" si="4"/>
        <v>2.8</v>
      </c>
      <c r="AB43" s="99" t="s">
        <v>15</v>
      </c>
      <c r="AC43" s="37" t="s">
        <v>24</v>
      </c>
      <c r="AD43" s="35">
        <f>[1]H28個票!P119</f>
        <v>792.10000000000025</v>
      </c>
      <c r="AE43" s="38">
        <f>[1]H27個票!P119</f>
        <v>975.7</v>
      </c>
      <c r="AF43" s="34">
        <f t="shared" si="5"/>
        <v>-18.8</v>
      </c>
    </row>
    <row r="44" spans="1:32" ht="27" customHeight="1">
      <c r="A44" s="98"/>
      <c r="B44" s="39" t="s">
        <v>26</v>
      </c>
      <c r="C44" s="40">
        <f>[1]H28月別!I43</f>
        <v>425.1</v>
      </c>
      <c r="D44" s="40">
        <f>[1]H27月別!I43</f>
        <v>423.09999999999997</v>
      </c>
      <c r="E44" s="23">
        <f t="shared" si="0"/>
        <v>0.5</v>
      </c>
      <c r="F44" s="100"/>
      <c r="G44" s="39" t="s">
        <v>26</v>
      </c>
      <c r="H44" s="40">
        <f>[1]H28月別!I120</f>
        <v>920</v>
      </c>
      <c r="I44" s="40">
        <f>[1]H27月別!I120</f>
        <v>1161.5999999999999</v>
      </c>
      <c r="J44" s="25">
        <f t="shared" si="1"/>
        <v>-20.8</v>
      </c>
      <c r="K44" s="16"/>
      <c r="L44" s="102"/>
      <c r="M44" s="39" t="s">
        <v>26</v>
      </c>
      <c r="N44" s="41">
        <f>[1]H28月別!S43</f>
        <v>801.7</v>
      </c>
      <c r="O44" s="40">
        <f>[1]H27月別!S43</f>
        <v>791.80000000000007</v>
      </c>
      <c r="P44" s="23">
        <f t="shared" si="2"/>
        <v>1.3</v>
      </c>
      <c r="Q44" s="99"/>
      <c r="R44" s="39" t="s">
        <v>26</v>
      </c>
      <c r="S44" s="41">
        <f>[1]H28月別!S120</f>
        <v>343.2</v>
      </c>
      <c r="T44" s="40">
        <f>[1]H27月別!S120</f>
        <v>406.90000000000003</v>
      </c>
      <c r="U44" s="28">
        <f t="shared" si="3"/>
        <v>-15.7</v>
      </c>
      <c r="V44" s="16"/>
      <c r="W44" s="97"/>
      <c r="X44" s="42" t="s">
        <v>26</v>
      </c>
      <c r="Y44" s="41">
        <f>[1]H28個票!P54</f>
        <v>1226.8</v>
      </c>
      <c r="Z44" s="32">
        <f>[1]H27個票!P54</f>
        <v>1214.9000000000001</v>
      </c>
      <c r="AA44" s="23">
        <f t="shared" si="4"/>
        <v>1</v>
      </c>
      <c r="AB44" s="99"/>
      <c r="AC44" s="42" t="s">
        <v>26</v>
      </c>
      <c r="AD44" s="41">
        <f>[1]H28個票!P120</f>
        <v>1263.2</v>
      </c>
      <c r="AE44" s="32">
        <f>[1]H27個票!P120</f>
        <v>1568.4999999999998</v>
      </c>
      <c r="AF44" s="25">
        <f t="shared" si="5"/>
        <v>-19.5</v>
      </c>
    </row>
    <row r="45" spans="1:32" ht="27" customHeight="1">
      <c r="A45" s="22" t="s">
        <v>6</v>
      </c>
      <c r="B45" s="31" t="s">
        <v>27</v>
      </c>
      <c r="C45" s="32">
        <f>[1]H28月別!I44</f>
        <v>132.29999999999998</v>
      </c>
      <c r="D45" s="32">
        <f>[1]H27月別!I44</f>
        <v>134</v>
      </c>
      <c r="E45" s="33">
        <f t="shared" si="0"/>
        <v>-1.3</v>
      </c>
      <c r="F45" s="24" t="s">
        <v>15</v>
      </c>
      <c r="G45" s="31" t="s">
        <v>27</v>
      </c>
      <c r="H45" s="32">
        <f>[1]H28月別!I121</f>
        <v>11.8</v>
      </c>
      <c r="I45" s="32">
        <f>[1]H27月別!I121</f>
        <v>14.600000000000001</v>
      </c>
      <c r="J45" s="34">
        <f t="shared" si="1"/>
        <v>-19.2</v>
      </c>
      <c r="K45" s="16"/>
      <c r="L45" s="26" t="s">
        <v>6</v>
      </c>
      <c r="M45" s="31" t="s">
        <v>27</v>
      </c>
      <c r="N45" s="35">
        <f>[1]H28月別!S44</f>
        <v>148</v>
      </c>
      <c r="O45" s="32">
        <f>[1]H27月別!S44</f>
        <v>147.39999999999998</v>
      </c>
      <c r="P45" s="33">
        <f t="shared" si="2"/>
        <v>0.4</v>
      </c>
      <c r="Q45" s="27" t="s">
        <v>15</v>
      </c>
      <c r="R45" s="31" t="s">
        <v>27</v>
      </c>
      <c r="S45" s="35">
        <f>[1]H28月別!S121</f>
        <v>7.7000000000000011</v>
      </c>
      <c r="T45" s="32">
        <f>[1]H27月別!S121</f>
        <v>7.5</v>
      </c>
      <c r="U45" s="36">
        <f t="shared" si="3"/>
        <v>2.7</v>
      </c>
      <c r="V45" s="16"/>
      <c r="W45" s="29" t="s">
        <v>6</v>
      </c>
      <c r="X45" s="37" t="s">
        <v>27</v>
      </c>
      <c r="Y45" s="35">
        <f>[1]H28個票!P55</f>
        <v>280.3</v>
      </c>
      <c r="Z45" s="43">
        <f>[1]H27個票!P55</f>
        <v>281.39999999999998</v>
      </c>
      <c r="AA45" s="33">
        <f t="shared" si="4"/>
        <v>-0.4</v>
      </c>
      <c r="AB45" s="27" t="s">
        <v>15</v>
      </c>
      <c r="AC45" s="37" t="s">
        <v>27</v>
      </c>
      <c r="AD45" s="35">
        <f>[1]H28個票!P121</f>
        <v>19.5</v>
      </c>
      <c r="AE45" s="43">
        <f>[1]H27個票!P121</f>
        <v>22.099999999999998</v>
      </c>
      <c r="AF45" s="34">
        <f t="shared" si="5"/>
        <v>-11.8</v>
      </c>
    </row>
    <row r="46" spans="1:32" ht="27" customHeight="1" thickBot="1">
      <c r="A46" s="22" t="s">
        <v>6</v>
      </c>
      <c r="B46" s="39" t="s">
        <v>28</v>
      </c>
      <c r="C46" s="40">
        <f>[1]H28月別!I45</f>
        <v>158.1</v>
      </c>
      <c r="D46" s="40">
        <f>[1]H27月別!I45</f>
        <v>166.5</v>
      </c>
      <c r="E46" s="23">
        <f t="shared" si="0"/>
        <v>-5</v>
      </c>
      <c r="F46" s="24" t="s">
        <v>15</v>
      </c>
      <c r="G46" s="39" t="s">
        <v>28</v>
      </c>
      <c r="H46" s="40">
        <f>[1]H28月別!I122</f>
        <v>12.5</v>
      </c>
      <c r="I46" s="40">
        <f>[1]H27月別!I122</f>
        <v>15.7</v>
      </c>
      <c r="J46" s="25">
        <f t="shared" si="1"/>
        <v>-20.399999999999999</v>
      </c>
      <c r="K46" s="16"/>
      <c r="L46" s="26" t="s">
        <v>6</v>
      </c>
      <c r="M46" s="39" t="s">
        <v>28</v>
      </c>
      <c r="N46" s="41">
        <f>[1]H28月別!S45</f>
        <v>238.3</v>
      </c>
      <c r="O46" s="40">
        <f>[1]H27月別!S45</f>
        <v>241.2</v>
      </c>
      <c r="P46" s="23">
        <f t="shared" si="2"/>
        <v>-1.2</v>
      </c>
      <c r="Q46" s="27" t="s">
        <v>15</v>
      </c>
      <c r="R46" s="39" t="s">
        <v>28</v>
      </c>
      <c r="S46" s="41">
        <f>[1]H28月別!S122</f>
        <v>7.7000000000000011</v>
      </c>
      <c r="T46" s="40">
        <f>[1]H27月別!S122</f>
        <v>8.1</v>
      </c>
      <c r="U46" s="28">
        <f t="shared" si="3"/>
        <v>-4.9000000000000004</v>
      </c>
      <c r="V46" s="16"/>
      <c r="W46" s="29" t="s">
        <v>6</v>
      </c>
      <c r="X46" s="44" t="s">
        <v>28</v>
      </c>
      <c r="Y46" s="41">
        <f>[1]H28個票!P56</f>
        <v>396.4</v>
      </c>
      <c r="Z46" s="45">
        <f>[1]H27個票!P56</f>
        <v>407.7</v>
      </c>
      <c r="AA46" s="23">
        <f t="shared" si="4"/>
        <v>-2.8</v>
      </c>
      <c r="AB46" s="27" t="s">
        <v>15</v>
      </c>
      <c r="AC46" s="44" t="s">
        <v>28</v>
      </c>
      <c r="AD46" s="41">
        <f>[1]H28個票!P122</f>
        <v>20.200000000000003</v>
      </c>
      <c r="AE46" s="45">
        <f>[1]H27個票!P122</f>
        <v>23.800000000000004</v>
      </c>
      <c r="AF46" s="25">
        <f t="shared" si="5"/>
        <v>-15.1</v>
      </c>
    </row>
    <row r="47" spans="1:32" ht="27" customHeight="1" thickBot="1">
      <c r="A47" s="11" t="s">
        <v>7</v>
      </c>
      <c r="B47" s="10" t="s">
        <v>22</v>
      </c>
      <c r="C47" s="12">
        <f>[1]H28月別!I46</f>
        <v>1930.3999999999999</v>
      </c>
      <c r="D47" s="12">
        <f>[1]H27月別!I46</f>
        <v>2136.6</v>
      </c>
      <c r="E47" s="13">
        <f t="shared" si="0"/>
        <v>-9.6999999999999993</v>
      </c>
      <c r="F47" s="14" t="s">
        <v>16</v>
      </c>
      <c r="G47" s="10" t="s">
        <v>22</v>
      </c>
      <c r="H47" s="12">
        <f>[1]H28月別!I123</f>
        <v>646.1</v>
      </c>
      <c r="I47" s="12">
        <f>[1]H27月別!I123</f>
        <v>631.79999999999995</v>
      </c>
      <c r="J47" s="15">
        <f t="shared" si="1"/>
        <v>2.2999999999999998</v>
      </c>
      <c r="K47" s="16"/>
      <c r="L47" s="17" t="s">
        <v>7</v>
      </c>
      <c r="M47" s="10" t="s">
        <v>22</v>
      </c>
      <c r="N47" s="18">
        <f>[1]H28月別!S46</f>
        <v>622.5</v>
      </c>
      <c r="O47" s="12">
        <f>[1]H27月別!S46</f>
        <v>627.40000000000009</v>
      </c>
      <c r="P47" s="13">
        <f t="shared" si="2"/>
        <v>-0.8</v>
      </c>
      <c r="Q47" s="19" t="s">
        <v>16</v>
      </c>
      <c r="R47" s="10" t="s">
        <v>22</v>
      </c>
      <c r="S47" s="18">
        <f>[1]H28月別!S123</f>
        <v>494</v>
      </c>
      <c r="T47" s="12">
        <f>[1]H27月別!S123</f>
        <v>445.70000000000005</v>
      </c>
      <c r="U47" s="20">
        <f t="shared" si="3"/>
        <v>10.8</v>
      </c>
      <c r="V47" s="16"/>
      <c r="W47" s="21" t="s">
        <v>7</v>
      </c>
      <c r="X47" s="10" t="s">
        <v>22</v>
      </c>
      <c r="Y47" s="18">
        <f>[1]H28個票!P57</f>
        <v>2552.8999999999996</v>
      </c>
      <c r="Z47" s="12">
        <f>[1]H27個票!P57</f>
        <v>2763.9999999999995</v>
      </c>
      <c r="AA47" s="13">
        <f t="shared" si="4"/>
        <v>-7.6</v>
      </c>
      <c r="AB47" s="19" t="s">
        <v>16</v>
      </c>
      <c r="AC47" s="10" t="s">
        <v>22</v>
      </c>
      <c r="AD47" s="18">
        <f>[1]H28個票!P123</f>
        <v>1140.1000000000001</v>
      </c>
      <c r="AE47" s="12">
        <f>[1]H27個票!P123</f>
        <v>1077.5</v>
      </c>
      <c r="AF47" s="15">
        <f t="shared" si="5"/>
        <v>5.8</v>
      </c>
    </row>
    <row r="48" spans="1:32" ht="27" customHeight="1">
      <c r="A48" s="22" t="s">
        <v>7</v>
      </c>
      <c r="B48" s="10" t="s">
        <v>23</v>
      </c>
      <c r="C48" s="12">
        <f>[1]H28月別!I47</f>
        <v>197.2</v>
      </c>
      <c r="D48" s="12">
        <f>[1]H27月別!I47</f>
        <v>205</v>
      </c>
      <c r="E48" s="23">
        <f t="shared" si="0"/>
        <v>-3.8</v>
      </c>
      <c r="F48" s="24" t="s">
        <v>16</v>
      </c>
      <c r="G48" s="10" t="s">
        <v>23</v>
      </c>
      <c r="H48" s="12">
        <f>[1]H28月別!I124</f>
        <v>88.100000000000009</v>
      </c>
      <c r="I48" s="12">
        <f>[1]H27月別!I124</f>
        <v>77.400000000000006</v>
      </c>
      <c r="J48" s="25">
        <f t="shared" si="1"/>
        <v>13.8</v>
      </c>
      <c r="K48" s="16"/>
      <c r="L48" s="26" t="s">
        <v>7</v>
      </c>
      <c r="M48" s="10" t="s">
        <v>23</v>
      </c>
      <c r="N48" s="18">
        <f>[1]H28月別!S47</f>
        <v>63.399999999999991</v>
      </c>
      <c r="O48" s="12">
        <f>[1]H27月別!S47</f>
        <v>118.2</v>
      </c>
      <c r="P48" s="23">
        <f t="shared" si="2"/>
        <v>-46.4</v>
      </c>
      <c r="Q48" s="27" t="s">
        <v>16</v>
      </c>
      <c r="R48" s="10" t="s">
        <v>23</v>
      </c>
      <c r="S48" s="18">
        <f>[1]H28月別!S124</f>
        <v>67.400000000000006</v>
      </c>
      <c r="T48" s="12">
        <f>[1]H27月別!S124</f>
        <v>106.2</v>
      </c>
      <c r="U48" s="28">
        <f t="shared" si="3"/>
        <v>-36.5</v>
      </c>
      <c r="V48" s="16"/>
      <c r="W48" s="29" t="s">
        <v>7</v>
      </c>
      <c r="X48" s="30" t="s">
        <v>23</v>
      </c>
      <c r="Y48" s="18">
        <f>[1]H28個票!P58</f>
        <v>260.60000000000002</v>
      </c>
      <c r="Z48" s="12">
        <f>[1]H27個票!P58</f>
        <v>323.2</v>
      </c>
      <c r="AA48" s="23">
        <f t="shared" si="4"/>
        <v>-19.399999999999999</v>
      </c>
      <c r="AB48" s="27" t="s">
        <v>16</v>
      </c>
      <c r="AC48" s="30" t="s">
        <v>23</v>
      </c>
      <c r="AD48" s="18">
        <f>[1]H28個票!P124</f>
        <v>155.5</v>
      </c>
      <c r="AE48" s="12">
        <f>[1]H27個票!P124</f>
        <v>183.6</v>
      </c>
      <c r="AF48" s="25">
        <f t="shared" si="5"/>
        <v>-15.3</v>
      </c>
    </row>
    <row r="49" spans="1:32" ht="27" customHeight="1">
      <c r="A49" s="97" t="s">
        <v>7</v>
      </c>
      <c r="B49" s="31" t="s">
        <v>24</v>
      </c>
      <c r="C49" s="32">
        <f>[1]H28月別!I48</f>
        <v>1733.1999999999998</v>
      </c>
      <c r="D49" s="32">
        <f>[1]H27月別!I48</f>
        <v>1931.6</v>
      </c>
      <c r="E49" s="33">
        <f t="shared" si="0"/>
        <v>-10.3</v>
      </c>
      <c r="F49" s="99" t="s">
        <v>16</v>
      </c>
      <c r="G49" s="31" t="s">
        <v>24</v>
      </c>
      <c r="H49" s="32">
        <f>[1]H28月別!I125</f>
        <v>558</v>
      </c>
      <c r="I49" s="32">
        <f>[1]H27月別!I125</f>
        <v>554.4</v>
      </c>
      <c r="J49" s="34">
        <f t="shared" si="1"/>
        <v>0.6</v>
      </c>
      <c r="K49" s="16"/>
      <c r="L49" s="102" t="s">
        <v>7</v>
      </c>
      <c r="M49" s="31" t="s">
        <v>24</v>
      </c>
      <c r="N49" s="35">
        <f>[1]H28月別!S48</f>
        <v>559.1</v>
      </c>
      <c r="O49" s="32">
        <f>[1]H27月別!S48</f>
        <v>509.2</v>
      </c>
      <c r="P49" s="33">
        <f t="shared" si="2"/>
        <v>9.8000000000000007</v>
      </c>
      <c r="Q49" s="99" t="s">
        <v>16</v>
      </c>
      <c r="R49" s="31" t="s">
        <v>24</v>
      </c>
      <c r="S49" s="35">
        <f>[1]H28月別!S125</f>
        <v>426.6</v>
      </c>
      <c r="T49" s="32">
        <f>[1]H27月別!S125</f>
        <v>339.5</v>
      </c>
      <c r="U49" s="36">
        <f t="shared" si="3"/>
        <v>25.7</v>
      </c>
      <c r="V49" s="16"/>
      <c r="W49" s="97" t="s">
        <v>7</v>
      </c>
      <c r="X49" s="37" t="s">
        <v>24</v>
      </c>
      <c r="Y49" s="35">
        <f>[1]H28個票!P59</f>
        <v>2292.3000000000002</v>
      </c>
      <c r="Z49" s="38">
        <f>[1]H27個票!P59</f>
        <v>2440.7999999999997</v>
      </c>
      <c r="AA49" s="33">
        <f t="shared" si="4"/>
        <v>-6.1</v>
      </c>
      <c r="AB49" s="99" t="s">
        <v>16</v>
      </c>
      <c r="AC49" s="37" t="s">
        <v>24</v>
      </c>
      <c r="AD49" s="35">
        <f>[1]H28個票!P125</f>
        <v>984.59999999999991</v>
      </c>
      <c r="AE49" s="38">
        <f>[1]H27個票!P125</f>
        <v>893.9</v>
      </c>
      <c r="AF49" s="34">
        <f t="shared" si="5"/>
        <v>10.1</v>
      </c>
    </row>
    <row r="50" spans="1:32" ht="27" customHeight="1">
      <c r="A50" s="98"/>
      <c r="B50" s="39" t="s">
        <v>26</v>
      </c>
      <c r="C50" s="40">
        <f>[1]H28月別!I49</f>
        <v>1930.3999999999999</v>
      </c>
      <c r="D50" s="40">
        <f>[1]H27月別!I49</f>
        <v>2136.6</v>
      </c>
      <c r="E50" s="23">
        <f t="shared" si="0"/>
        <v>-9.6999999999999993</v>
      </c>
      <c r="F50" s="100"/>
      <c r="G50" s="39" t="s">
        <v>26</v>
      </c>
      <c r="H50" s="40">
        <f>[1]H28月別!I126</f>
        <v>560.5</v>
      </c>
      <c r="I50" s="40">
        <f>[1]H27月別!I126</f>
        <v>547.09999999999991</v>
      </c>
      <c r="J50" s="25">
        <f t="shared" si="1"/>
        <v>2.4</v>
      </c>
      <c r="K50" s="16"/>
      <c r="L50" s="102"/>
      <c r="M50" s="39" t="s">
        <v>26</v>
      </c>
      <c r="N50" s="41">
        <f>[1]H28月別!S49</f>
        <v>622.5</v>
      </c>
      <c r="O50" s="40">
        <f>[1]H27月別!S49</f>
        <v>627.40000000000009</v>
      </c>
      <c r="P50" s="23">
        <f t="shared" si="2"/>
        <v>-0.8</v>
      </c>
      <c r="Q50" s="99"/>
      <c r="R50" s="39" t="s">
        <v>26</v>
      </c>
      <c r="S50" s="41">
        <f>[1]H28月別!S126</f>
        <v>424.59999999999997</v>
      </c>
      <c r="T50" s="40">
        <f>[1]H27月別!S126</f>
        <v>327.69999999999993</v>
      </c>
      <c r="U50" s="28">
        <f t="shared" si="3"/>
        <v>29.6</v>
      </c>
      <c r="V50" s="16"/>
      <c r="W50" s="97"/>
      <c r="X50" s="42" t="s">
        <v>26</v>
      </c>
      <c r="Y50" s="41">
        <f>[1]H28個票!P60</f>
        <v>2552.8999999999996</v>
      </c>
      <c r="Z50" s="32">
        <f>[1]H27個票!P60</f>
        <v>2763.9999999999995</v>
      </c>
      <c r="AA50" s="23">
        <f t="shared" si="4"/>
        <v>-7.6</v>
      </c>
      <c r="AB50" s="99"/>
      <c r="AC50" s="42" t="s">
        <v>26</v>
      </c>
      <c r="AD50" s="41">
        <f>[1]H28個票!P126</f>
        <v>985.09999999999991</v>
      </c>
      <c r="AE50" s="32">
        <f>[1]H27個票!P126</f>
        <v>874.8</v>
      </c>
      <c r="AF50" s="25">
        <f t="shared" si="5"/>
        <v>12.6</v>
      </c>
    </row>
    <row r="51" spans="1:32" ht="27" customHeight="1">
      <c r="A51" s="22" t="s">
        <v>7</v>
      </c>
      <c r="B51" s="31" t="s">
        <v>27</v>
      </c>
      <c r="C51" s="32">
        <f>[1]H28月別!I50</f>
        <v>0</v>
      </c>
      <c r="D51" s="32">
        <f>[1]H27月別!I50</f>
        <v>0</v>
      </c>
      <c r="E51" s="33">
        <f t="shared" si="0"/>
        <v>0</v>
      </c>
      <c r="F51" s="24" t="s">
        <v>16</v>
      </c>
      <c r="G51" s="31" t="s">
        <v>27</v>
      </c>
      <c r="H51" s="32">
        <f>[1]H28月別!I127</f>
        <v>85.6</v>
      </c>
      <c r="I51" s="32">
        <f>[1]H27月別!I127</f>
        <v>84.699999999999989</v>
      </c>
      <c r="J51" s="34">
        <f>IF(AND(H51&gt;0,I51&gt;0),ROUND(H51/I51%-100,1),IF(AND(H51=0,I51=0),0,IF(H51&lt;I51,"皆減","皆増")))</f>
        <v>1.1000000000000001</v>
      </c>
      <c r="K51" s="16"/>
      <c r="L51" s="26" t="s">
        <v>7</v>
      </c>
      <c r="M51" s="31" t="s">
        <v>27</v>
      </c>
      <c r="N51" s="35">
        <f>[1]H28月別!S50</f>
        <v>0</v>
      </c>
      <c r="O51" s="32">
        <f>[1]H27月別!S50</f>
        <v>0</v>
      </c>
      <c r="P51" s="33">
        <f>IF(AND(N51&gt;0,O51&gt;0),ROUND(N51/O51%-100,1),IF(AND(N51=0,O51=0),0,IF(N51&lt;O51,"皆減","皆増")))</f>
        <v>0</v>
      </c>
      <c r="Q51" s="27" t="s">
        <v>16</v>
      </c>
      <c r="R51" s="31" t="s">
        <v>27</v>
      </c>
      <c r="S51" s="35">
        <f>[1]H28月別!S127</f>
        <v>69.399999999999991</v>
      </c>
      <c r="T51" s="32">
        <f>[1]H27月別!S127</f>
        <v>118</v>
      </c>
      <c r="U51" s="36">
        <f>IF(AND(S51&gt;0,T51&gt;0),ROUND(S51/T51%-100,1),IF(AND(S51=0,T51=0),0,IF(S51&lt;T51,"皆減","皆増")))</f>
        <v>-41.2</v>
      </c>
      <c r="V51" s="16"/>
      <c r="W51" s="29" t="s">
        <v>7</v>
      </c>
      <c r="X51" s="37" t="s">
        <v>27</v>
      </c>
      <c r="Y51" s="35">
        <f>[1]H28個票!P61</f>
        <v>0</v>
      </c>
      <c r="Z51" s="43">
        <f>[1]H27個票!P61</f>
        <v>0</v>
      </c>
      <c r="AA51" s="33">
        <f t="shared" si="4"/>
        <v>0</v>
      </c>
      <c r="AB51" s="27" t="s">
        <v>16</v>
      </c>
      <c r="AC51" s="37" t="s">
        <v>27</v>
      </c>
      <c r="AD51" s="35">
        <f>[1]H28個票!P127</f>
        <v>155</v>
      </c>
      <c r="AE51" s="43">
        <f>[1]H27個票!P127</f>
        <v>202.7</v>
      </c>
      <c r="AF51" s="34">
        <f>IF(AND(AD51&gt;0,AE51&gt;0),ROUND(AD51/AE51%-100,1),IF(AND(AD51=0,AE51=0),0,IF(AD51&lt;AE51,"皆減","皆増")))</f>
        <v>-23.5</v>
      </c>
    </row>
    <row r="52" spans="1:32" ht="27" customHeight="1" thickBot="1">
      <c r="A52" s="22" t="s">
        <v>7</v>
      </c>
      <c r="B52" s="39" t="s">
        <v>28</v>
      </c>
      <c r="C52" s="40">
        <f>[1]H28月別!I51</f>
        <v>0</v>
      </c>
      <c r="D52" s="40">
        <f>[1]H27月別!I51</f>
        <v>0</v>
      </c>
      <c r="E52" s="23">
        <f t="shared" si="0"/>
        <v>0</v>
      </c>
      <c r="F52" s="24" t="s">
        <v>16</v>
      </c>
      <c r="G52" s="39" t="s">
        <v>28</v>
      </c>
      <c r="H52" s="40">
        <f>[1]H28月別!I128</f>
        <v>85.6</v>
      </c>
      <c r="I52" s="40">
        <f>[1]H27月別!I128</f>
        <v>84.699999999999989</v>
      </c>
      <c r="J52" s="25">
        <f t="shared" ref="J52:J70" si="6">IF(AND(H52&gt;0,I52&gt;0),ROUND(H52/I52%-100,1),IF(AND(H52=0,I52=0),0,IF(H52&lt;I52,"皆減","皆増")))</f>
        <v>1.1000000000000001</v>
      </c>
      <c r="K52" s="16"/>
      <c r="L52" s="26" t="s">
        <v>7</v>
      </c>
      <c r="M52" s="39" t="s">
        <v>28</v>
      </c>
      <c r="N52" s="41">
        <f>[1]H28月別!S51</f>
        <v>0</v>
      </c>
      <c r="O52" s="40">
        <f>[1]H27月別!S51</f>
        <v>0</v>
      </c>
      <c r="P52" s="23">
        <f t="shared" ref="P52:P70" si="7">IF(AND(N52&gt;0,O52&gt;0),ROUND(N52/O52%-100,1),IF(AND(N52=0,O52=0),0,IF(N52&lt;O52,"皆減","皆増")))</f>
        <v>0</v>
      </c>
      <c r="Q52" s="27" t="s">
        <v>16</v>
      </c>
      <c r="R52" s="39" t="s">
        <v>28</v>
      </c>
      <c r="S52" s="41">
        <f>[1]H28月別!S128</f>
        <v>112</v>
      </c>
      <c r="T52" s="40">
        <f>[1]H27月別!S128</f>
        <v>118</v>
      </c>
      <c r="U52" s="28">
        <f t="shared" ref="U52:U70" si="8">IF(AND(S52&gt;0,T52&gt;0),ROUND(S52/T52%-100,1),IF(AND(S52=0,T52=0),0,IF(S52&lt;T52,"皆減","皆増")))</f>
        <v>-5.0999999999999996</v>
      </c>
      <c r="V52" s="16"/>
      <c r="W52" s="29" t="s">
        <v>7</v>
      </c>
      <c r="X52" s="44" t="s">
        <v>28</v>
      </c>
      <c r="Y52" s="41">
        <f>[1]H28個票!P62</f>
        <v>0</v>
      </c>
      <c r="Z52" s="45">
        <f>[1]H27個票!P62</f>
        <v>0</v>
      </c>
      <c r="AA52" s="23">
        <f t="shared" si="4"/>
        <v>0</v>
      </c>
      <c r="AB52" s="27" t="s">
        <v>16</v>
      </c>
      <c r="AC52" s="44" t="s">
        <v>28</v>
      </c>
      <c r="AD52" s="41">
        <f>[1]H28個票!P128</f>
        <v>197.6</v>
      </c>
      <c r="AE52" s="45">
        <f>[1]H27個票!P128</f>
        <v>202.7</v>
      </c>
      <c r="AF52" s="25">
        <f t="shared" ref="AF52:AF70" si="9">IF(AND(AD52&gt;0,AE52&gt;0),ROUND(AD52/AE52%-100,1),IF(AND(AD52=0,AE52=0),0,IF(AD52&lt;AE52,"皆減","皆増")))</f>
        <v>-2.5</v>
      </c>
    </row>
    <row r="53" spans="1:32" ht="27" customHeight="1" thickBot="1">
      <c r="A53" s="11" t="s">
        <v>8</v>
      </c>
      <c r="B53" s="10" t="s">
        <v>22</v>
      </c>
      <c r="C53" s="12">
        <f>[1]H28月別!I52</f>
        <v>552.5</v>
      </c>
      <c r="D53" s="12">
        <f>[1]H27月別!I52</f>
        <v>526.19999999999993</v>
      </c>
      <c r="E53" s="13">
        <f t="shared" si="0"/>
        <v>5</v>
      </c>
      <c r="F53" s="46"/>
      <c r="G53" s="10" t="s">
        <v>22</v>
      </c>
      <c r="H53" s="12">
        <f t="shared" ref="H53:I58" si="10">SUM(C5,C11,C17,C23,C29,C35,C41,C47,C53,C59,C65,H5,H11,H17,H23,H29,H35,H41,H47)</f>
        <v>9041.6</v>
      </c>
      <c r="I53" s="12">
        <f t="shared" si="10"/>
        <v>9524.7999999999993</v>
      </c>
      <c r="J53" s="15">
        <f t="shared" si="6"/>
        <v>-5.0999999999999996</v>
      </c>
      <c r="K53" s="16"/>
      <c r="L53" s="17" t="s">
        <v>8</v>
      </c>
      <c r="M53" s="10" t="s">
        <v>22</v>
      </c>
      <c r="N53" s="18">
        <f>[1]H28月別!S52</f>
        <v>294.39999999999998</v>
      </c>
      <c r="O53" s="12">
        <f>[1]H27月別!S52</f>
        <v>257.89999999999998</v>
      </c>
      <c r="P53" s="13">
        <f t="shared" si="7"/>
        <v>14.2</v>
      </c>
      <c r="Q53" s="47"/>
      <c r="R53" s="10" t="s">
        <v>22</v>
      </c>
      <c r="S53" s="12">
        <f t="shared" ref="S53:T58" si="11">SUM(N5,N11,N17,N23,N29,N35,N41,N47,N53,N59,N65,S5,S11,S17,S23,S29,S35,S41,S47)</f>
        <v>5655.0000000000009</v>
      </c>
      <c r="T53" s="12">
        <f t="shared" si="11"/>
        <v>5540.2</v>
      </c>
      <c r="U53" s="15">
        <f t="shared" si="8"/>
        <v>2.1</v>
      </c>
      <c r="V53" s="16"/>
      <c r="W53" s="21" t="s">
        <v>8</v>
      </c>
      <c r="X53" s="10" t="s">
        <v>22</v>
      </c>
      <c r="Y53" s="18">
        <f>[1]H28個票!P63</f>
        <v>846.9</v>
      </c>
      <c r="Z53" s="12">
        <f>[1]H27個票!P63</f>
        <v>784.09999999999991</v>
      </c>
      <c r="AA53" s="13">
        <f t="shared" si="4"/>
        <v>8</v>
      </c>
      <c r="AB53" s="48"/>
      <c r="AC53" s="10" t="s">
        <v>22</v>
      </c>
      <c r="AD53" s="12">
        <f t="shared" ref="AD53:AE58" si="12">SUM(Y5,Y11,Y17,Y23,Y29,Y35,Y41,Y47,Y53,Y59,Y65,AD5,AD11,AD17,AD23,AD29,AD35,AD41,AD47)</f>
        <v>14696.6</v>
      </c>
      <c r="AE53" s="12">
        <f t="shared" si="12"/>
        <v>15065.000000000002</v>
      </c>
      <c r="AF53" s="15">
        <f t="shared" si="9"/>
        <v>-2.4</v>
      </c>
    </row>
    <row r="54" spans="1:32" ht="27" customHeight="1">
      <c r="A54" s="22" t="s">
        <v>8</v>
      </c>
      <c r="B54" s="10" t="s">
        <v>23</v>
      </c>
      <c r="C54" s="12">
        <f>[1]H28月別!I53</f>
        <v>159.30000000000001</v>
      </c>
      <c r="D54" s="12">
        <f>[1]H27月別!I53</f>
        <v>138.69999999999999</v>
      </c>
      <c r="E54" s="23">
        <f t="shared" si="0"/>
        <v>14.9</v>
      </c>
      <c r="F54" s="49"/>
      <c r="G54" s="10" t="s">
        <v>23</v>
      </c>
      <c r="H54" s="12">
        <f t="shared" si="10"/>
        <v>1928.1000000000004</v>
      </c>
      <c r="I54" s="85">
        <f t="shared" si="10"/>
        <v>2006.7</v>
      </c>
      <c r="J54" s="25">
        <f t="shared" si="6"/>
        <v>-3.9</v>
      </c>
      <c r="K54" s="16"/>
      <c r="L54" s="26" t="s">
        <v>8</v>
      </c>
      <c r="M54" s="10" t="s">
        <v>23</v>
      </c>
      <c r="N54" s="18">
        <f>[1]H28月別!S53</f>
        <v>116.1</v>
      </c>
      <c r="O54" s="12">
        <f>[1]H27月別!S53</f>
        <v>127.3</v>
      </c>
      <c r="P54" s="23">
        <f t="shared" si="7"/>
        <v>-8.8000000000000007</v>
      </c>
      <c r="Q54" s="50"/>
      <c r="R54" s="10" t="s">
        <v>23</v>
      </c>
      <c r="S54" s="12">
        <f t="shared" si="11"/>
        <v>1930.0999999999997</v>
      </c>
      <c r="T54" s="85">
        <f t="shared" si="11"/>
        <v>2028.3</v>
      </c>
      <c r="U54" s="25">
        <f t="shared" si="8"/>
        <v>-4.8</v>
      </c>
      <c r="V54" s="16"/>
      <c r="W54" s="29" t="s">
        <v>8</v>
      </c>
      <c r="X54" s="30" t="s">
        <v>23</v>
      </c>
      <c r="Y54" s="18">
        <f>[1]H28個票!P64</f>
        <v>275.40000000000003</v>
      </c>
      <c r="Z54" s="12">
        <f>[1]H27個票!P64</f>
        <v>265.99999999999994</v>
      </c>
      <c r="AA54" s="23">
        <f t="shared" si="4"/>
        <v>3.5</v>
      </c>
      <c r="AB54" s="51"/>
      <c r="AC54" s="30" t="s">
        <v>23</v>
      </c>
      <c r="AD54" s="12">
        <f t="shared" si="12"/>
        <v>3858.2</v>
      </c>
      <c r="AE54" s="85">
        <f t="shared" si="12"/>
        <v>4035</v>
      </c>
      <c r="AF54" s="25">
        <f t="shared" si="9"/>
        <v>-4.4000000000000004</v>
      </c>
    </row>
    <row r="55" spans="1:32" ht="27" customHeight="1">
      <c r="A55" s="97" t="s">
        <v>8</v>
      </c>
      <c r="B55" s="31" t="s">
        <v>24</v>
      </c>
      <c r="C55" s="32">
        <f>[1]H28月別!I54</f>
        <v>393.2</v>
      </c>
      <c r="D55" s="32">
        <f>[1]H27月別!I54</f>
        <v>387.5</v>
      </c>
      <c r="E55" s="33">
        <f t="shared" si="0"/>
        <v>1.5</v>
      </c>
      <c r="F55" s="99" t="s">
        <v>30</v>
      </c>
      <c r="G55" s="31" t="s">
        <v>24</v>
      </c>
      <c r="H55" s="86">
        <f t="shared" si="10"/>
        <v>7113.4999999999982</v>
      </c>
      <c r="I55" s="87">
        <f t="shared" si="10"/>
        <v>7518.0999999999995</v>
      </c>
      <c r="J55" s="34">
        <f t="shared" si="6"/>
        <v>-5.4</v>
      </c>
      <c r="K55" s="16"/>
      <c r="L55" s="102" t="s">
        <v>8</v>
      </c>
      <c r="M55" s="31" t="s">
        <v>24</v>
      </c>
      <c r="N55" s="35">
        <f>[1]H28月別!S54</f>
        <v>178.3</v>
      </c>
      <c r="O55" s="32">
        <f>[1]H27月別!S54</f>
        <v>130.6</v>
      </c>
      <c r="P55" s="33">
        <f t="shared" si="7"/>
        <v>36.5</v>
      </c>
      <c r="Q55" s="99" t="s">
        <v>30</v>
      </c>
      <c r="R55" s="31" t="s">
        <v>24</v>
      </c>
      <c r="S55" s="86">
        <f t="shared" si="11"/>
        <v>3724.9</v>
      </c>
      <c r="T55" s="87">
        <f t="shared" si="11"/>
        <v>3511.9</v>
      </c>
      <c r="U55" s="34">
        <f t="shared" si="8"/>
        <v>6.1</v>
      </c>
      <c r="V55" s="16"/>
      <c r="W55" s="97" t="s">
        <v>8</v>
      </c>
      <c r="X55" s="37" t="s">
        <v>24</v>
      </c>
      <c r="Y55" s="35">
        <f>[1]H28個票!P65</f>
        <v>571.5</v>
      </c>
      <c r="Z55" s="38">
        <f>[1]H27個票!P65</f>
        <v>518.1</v>
      </c>
      <c r="AA55" s="33">
        <f t="shared" si="4"/>
        <v>10.3</v>
      </c>
      <c r="AB55" s="99" t="s">
        <v>30</v>
      </c>
      <c r="AC55" s="37" t="s">
        <v>24</v>
      </c>
      <c r="AD55" s="86">
        <f t="shared" si="12"/>
        <v>10838.400000000001</v>
      </c>
      <c r="AE55" s="87">
        <f t="shared" si="12"/>
        <v>11030</v>
      </c>
      <c r="AF55" s="34">
        <f t="shared" si="9"/>
        <v>-1.7</v>
      </c>
    </row>
    <row r="56" spans="1:32" ht="27" customHeight="1">
      <c r="A56" s="98"/>
      <c r="B56" s="39" t="s">
        <v>26</v>
      </c>
      <c r="C56" s="40">
        <f>[1]H28月別!I55</f>
        <v>544.4</v>
      </c>
      <c r="D56" s="40">
        <f>[1]H27月別!I55</f>
        <v>518.6</v>
      </c>
      <c r="E56" s="23">
        <f t="shared" si="0"/>
        <v>5</v>
      </c>
      <c r="F56" s="100"/>
      <c r="G56" s="39" t="s">
        <v>26</v>
      </c>
      <c r="H56" s="40">
        <f t="shared" si="10"/>
        <v>8036.7999999999993</v>
      </c>
      <c r="I56" s="88">
        <f t="shared" si="10"/>
        <v>8456.5</v>
      </c>
      <c r="J56" s="25">
        <f t="shared" si="6"/>
        <v>-5</v>
      </c>
      <c r="K56" s="16"/>
      <c r="L56" s="102"/>
      <c r="M56" s="39" t="s">
        <v>26</v>
      </c>
      <c r="N56" s="41">
        <f>[1]H28月別!S55</f>
        <v>291.89999999999998</v>
      </c>
      <c r="O56" s="40">
        <f>[1]H27月別!S55</f>
        <v>255.29999999999998</v>
      </c>
      <c r="P56" s="23">
        <f t="shared" si="7"/>
        <v>14.3</v>
      </c>
      <c r="Q56" s="99"/>
      <c r="R56" s="39" t="s">
        <v>26</v>
      </c>
      <c r="S56" s="40">
        <f t="shared" si="11"/>
        <v>4757.7000000000007</v>
      </c>
      <c r="T56" s="88">
        <f t="shared" si="11"/>
        <v>4698.7000000000007</v>
      </c>
      <c r="U56" s="25">
        <f t="shared" si="8"/>
        <v>1.3</v>
      </c>
      <c r="V56" s="16"/>
      <c r="W56" s="97"/>
      <c r="X56" s="42" t="s">
        <v>26</v>
      </c>
      <c r="Y56" s="41">
        <f>[1]H28個票!P66</f>
        <v>836.30000000000007</v>
      </c>
      <c r="Z56" s="32">
        <f>[1]H27個票!P66</f>
        <v>773.90000000000009</v>
      </c>
      <c r="AA56" s="23">
        <f t="shared" si="4"/>
        <v>8.1</v>
      </c>
      <c r="AB56" s="99"/>
      <c r="AC56" s="42" t="s">
        <v>26</v>
      </c>
      <c r="AD56" s="40">
        <f t="shared" si="12"/>
        <v>12794.500000000004</v>
      </c>
      <c r="AE56" s="88">
        <f t="shared" si="12"/>
        <v>13155.199999999999</v>
      </c>
      <c r="AF56" s="25">
        <f t="shared" si="9"/>
        <v>-2.7</v>
      </c>
    </row>
    <row r="57" spans="1:32" ht="27" customHeight="1">
      <c r="A57" s="22" t="s">
        <v>8</v>
      </c>
      <c r="B57" s="31" t="s">
        <v>27</v>
      </c>
      <c r="C57" s="32">
        <f>[1]H28月別!I56</f>
        <v>8.1</v>
      </c>
      <c r="D57" s="32">
        <f>[1]H27月別!I56</f>
        <v>7.6</v>
      </c>
      <c r="E57" s="33">
        <f t="shared" si="0"/>
        <v>6.6</v>
      </c>
      <c r="F57" s="49"/>
      <c r="G57" s="31" t="s">
        <v>27</v>
      </c>
      <c r="H57" s="86">
        <f t="shared" si="10"/>
        <v>1004.8000000000001</v>
      </c>
      <c r="I57" s="87">
        <f t="shared" si="10"/>
        <v>1068.3000000000002</v>
      </c>
      <c r="J57" s="34">
        <f t="shared" si="6"/>
        <v>-5.9</v>
      </c>
      <c r="K57" s="16"/>
      <c r="L57" s="26" t="s">
        <v>8</v>
      </c>
      <c r="M57" s="31" t="s">
        <v>27</v>
      </c>
      <c r="N57" s="35">
        <f>[1]H28月別!S56</f>
        <v>2.5</v>
      </c>
      <c r="O57" s="32">
        <f>[1]H27月別!S56</f>
        <v>2.6</v>
      </c>
      <c r="P57" s="33">
        <f t="shared" si="7"/>
        <v>-3.8</v>
      </c>
      <c r="Q57" s="50"/>
      <c r="R57" s="31" t="s">
        <v>27</v>
      </c>
      <c r="S57" s="86">
        <f t="shared" si="11"/>
        <v>897.30000000000007</v>
      </c>
      <c r="T57" s="87">
        <f t="shared" si="11"/>
        <v>841.50000000000023</v>
      </c>
      <c r="U57" s="34">
        <f t="shared" si="8"/>
        <v>6.6</v>
      </c>
      <c r="V57" s="16"/>
      <c r="W57" s="29" t="s">
        <v>8</v>
      </c>
      <c r="X57" s="37" t="s">
        <v>27</v>
      </c>
      <c r="Y57" s="35">
        <f>[1]H28個票!P67</f>
        <v>10.600000000000001</v>
      </c>
      <c r="Z57" s="43">
        <f>[1]H27個票!P67</f>
        <v>10.200000000000001</v>
      </c>
      <c r="AA57" s="33">
        <f t="shared" si="4"/>
        <v>3.9</v>
      </c>
      <c r="AB57" s="51"/>
      <c r="AC57" s="37" t="s">
        <v>27</v>
      </c>
      <c r="AD57" s="86">
        <f t="shared" si="12"/>
        <v>1902.1000000000001</v>
      </c>
      <c r="AE57" s="87">
        <f t="shared" si="12"/>
        <v>1909.8000000000002</v>
      </c>
      <c r="AF57" s="34">
        <f t="shared" si="9"/>
        <v>-0.4</v>
      </c>
    </row>
    <row r="58" spans="1:32" ht="27" customHeight="1" thickBot="1">
      <c r="A58" s="22" t="s">
        <v>8</v>
      </c>
      <c r="B58" s="39" t="s">
        <v>28</v>
      </c>
      <c r="C58" s="40">
        <f>[1]H28月別!I57</f>
        <v>8.1</v>
      </c>
      <c r="D58" s="40">
        <f>[1]H27月別!I57</f>
        <v>7.6</v>
      </c>
      <c r="E58" s="23">
        <f t="shared" si="0"/>
        <v>6.6</v>
      </c>
      <c r="F58" s="49"/>
      <c r="G58" s="39" t="s">
        <v>28</v>
      </c>
      <c r="H58" s="63">
        <f t="shared" si="10"/>
        <v>1330.7999999999997</v>
      </c>
      <c r="I58" s="66">
        <f t="shared" si="10"/>
        <v>1398.0000000000002</v>
      </c>
      <c r="J58" s="25">
        <f t="shared" si="6"/>
        <v>-4.8</v>
      </c>
      <c r="K58" s="16"/>
      <c r="L58" s="26" t="s">
        <v>8</v>
      </c>
      <c r="M58" s="39" t="s">
        <v>28</v>
      </c>
      <c r="N58" s="41">
        <f>[1]H28月別!S57</f>
        <v>2.6</v>
      </c>
      <c r="O58" s="40">
        <f>[1]H27月別!S57</f>
        <v>2.6</v>
      </c>
      <c r="P58" s="23">
        <f t="shared" si="7"/>
        <v>0</v>
      </c>
      <c r="Q58" s="50"/>
      <c r="R58" s="39" t="s">
        <v>28</v>
      </c>
      <c r="S58" s="63">
        <f t="shared" si="11"/>
        <v>1652.5000000000002</v>
      </c>
      <c r="T58" s="66">
        <f t="shared" si="11"/>
        <v>1298.3999999999999</v>
      </c>
      <c r="U58" s="25">
        <f t="shared" si="8"/>
        <v>27.3</v>
      </c>
      <c r="V58" s="16"/>
      <c r="W58" s="29" t="s">
        <v>8</v>
      </c>
      <c r="X58" s="44" t="s">
        <v>28</v>
      </c>
      <c r="Y58" s="41">
        <f>[1]H28個票!P68</f>
        <v>10.700000000000001</v>
      </c>
      <c r="Z58" s="45">
        <f>[1]H27個票!P68</f>
        <v>10.200000000000001</v>
      </c>
      <c r="AA58" s="23">
        <f t="shared" si="4"/>
        <v>4.9000000000000004</v>
      </c>
      <c r="AB58" s="51"/>
      <c r="AC58" s="44" t="s">
        <v>28</v>
      </c>
      <c r="AD58" s="63">
        <f t="shared" si="12"/>
        <v>2983.3</v>
      </c>
      <c r="AE58" s="66">
        <f t="shared" si="12"/>
        <v>2696.4000000000005</v>
      </c>
      <c r="AF58" s="25">
        <f t="shared" si="9"/>
        <v>10.6</v>
      </c>
    </row>
    <row r="59" spans="1:32" ht="27" customHeight="1" thickBot="1">
      <c r="A59" s="11" t="s">
        <v>31</v>
      </c>
      <c r="B59" s="10" t="s">
        <v>22</v>
      </c>
      <c r="C59" s="12">
        <f>[1]H28月別!I58</f>
        <v>671.90000000000009</v>
      </c>
      <c r="D59" s="12">
        <f>[1]H27月別!I58</f>
        <v>768.1</v>
      </c>
      <c r="E59" s="13">
        <f t="shared" si="0"/>
        <v>-12.5</v>
      </c>
      <c r="F59" s="14" t="s">
        <v>32</v>
      </c>
      <c r="G59" s="10" t="s">
        <v>22</v>
      </c>
      <c r="H59" s="12">
        <f>[1]H28月別!I129</f>
        <v>4047.2999999999997</v>
      </c>
      <c r="I59" s="12">
        <f>[1]H27月別!I129</f>
        <v>4131.9000000000005</v>
      </c>
      <c r="J59" s="15">
        <f t="shared" si="6"/>
        <v>-2</v>
      </c>
      <c r="K59" s="16"/>
      <c r="L59" s="17" t="s">
        <v>31</v>
      </c>
      <c r="M59" s="10" t="s">
        <v>22</v>
      </c>
      <c r="N59" s="18">
        <f>[1]H28月別!S58</f>
        <v>893</v>
      </c>
      <c r="O59" s="12">
        <f>[1]H27月別!S58</f>
        <v>855</v>
      </c>
      <c r="P59" s="13">
        <f t="shared" si="7"/>
        <v>4.4000000000000004</v>
      </c>
      <c r="Q59" s="19" t="s">
        <v>32</v>
      </c>
      <c r="R59" s="10" t="s">
        <v>22</v>
      </c>
      <c r="S59" s="18">
        <f>[1]H28月別!S129</f>
        <v>3860.4000000000005</v>
      </c>
      <c r="T59" s="12">
        <f>[1]H27月別!S129</f>
        <v>3817.4</v>
      </c>
      <c r="U59" s="20">
        <f t="shared" si="8"/>
        <v>1.1000000000000001</v>
      </c>
      <c r="V59" s="16"/>
      <c r="W59" s="21" t="s">
        <v>31</v>
      </c>
      <c r="X59" s="10" t="s">
        <v>22</v>
      </c>
      <c r="Y59" s="18">
        <f>[1]H28個票!P69</f>
        <v>1564.9</v>
      </c>
      <c r="Z59" s="12">
        <f>[1]H27個票!P69</f>
        <v>1623.1</v>
      </c>
      <c r="AA59" s="13">
        <f t="shared" si="4"/>
        <v>-3.6</v>
      </c>
      <c r="AB59" s="19" t="s">
        <v>32</v>
      </c>
      <c r="AC59" s="10" t="s">
        <v>22</v>
      </c>
      <c r="AD59" s="18">
        <f>[1]H28個票!P9</f>
        <v>7907.6999999999989</v>
      </c>
      <c r="AE59" s="12">
        <f>[1]H27個票!P9</f>
        <v>7949.3</v>
      </c>
      <c r="AF59" s="15">
        <f t="shared" si="9"/>
        <v>-0.5</v>
      </c>
    </row>
    <row r="60" spans="1:32" ht="27" customHeight="1">
      <c r="A60" s="22" t="s">
        <v>31</v>
      </c>
      <c r="B60" s="10" t="s">
        <v>23</v>
      </c>
      <c r="C60" s="12">
        <f>[1]H28月別!I59</f>
        <v>185.9</v>
      </c>
      <c r="D60" s="12">
        <f>[1]H27月別!I59</f>
        <v>235</v>
      </c>
      <c r="E60" s="23">
        <f t="shared" si="0"/>
        <v>-20.9</v>
      </c>
      <c r="F60" s="24" t="s">
        <v>32</v>
      </c>
      <c r="G60" s="10" t="s">
        <v>23</v>
      </c>
      <c r="H60" s="12">
        <f>[1]H28月別!I130</f>
        <v>1582.2</v>
      </c>
      <c r="I60" s="12">
        <f>[1]H27月別!I130</f>
        <v>1471.1</v>
      </c>
      <c r="J60" s="25">
        <f t="shared" si="6"/>
        <v>7.6</v>
      </c>
      <c r="K60" s="16"/>
      <c r="L60" s="26" t="s">
        <v>31</v>
      </c>
      <c r="M60" s="10" t="s">
        <v>23</v>
      </c>
      <c r="N60" s="18">
        <f>[1]H28月別!S59</f>
        <v>397.6</v>
      </c>
      <c r="O60" s="12">
        <f>[1]H27月別!S59</f>
        <v>454.50000000000006</v>
      </c>
      <c r="P60" s="23">
        <f t="shared" si="7"/>
        <v>-12.5</v>
      </c>
      <c r="Q60" s="27" t="s">
        <v>32</v>
      </c>
      <c r="R60" s="10" t="s">
        <v>23</v>
      </c>
      <c r="S60" s="18">
        <f>[1]H28月別!S130</f>
        <v>1210.4000000000001</v>
      </c>
      <c r="T60" s="12">
        <f>[1]H27月別!S130</f>
        <v>1120.5999999999999</v>
      </c>
      <c r="U60" s="28">
        <f t="shared" si="8"/>
        <v>8</v>
      </c>
      <c r="V60" s="16"/>
      <c r="W60" s="29" t="s">
        <v>31</v>
      </c>
      <c r="X60" s="30" t="s">
        <v>23</v>
      </c>
      <c r="Y60" s="18">
        <f>[1]H28個票!P70</f>
        <v>583.50000000000011</v>
      </c>
      <c r="Z60" s="12">
        <f>[1]H27個票!P70</f>
        <v>689.5</v>
      </c>
      <c r="AA60" s="23">
        <f t="shared" si="4"/>
        <v>-15.4</v>
      </c>
      <c r="AB60" s="27" t="s">
        <v>32</v>
      </c>
      <c r="AC60" s="30" t="s">
        <v>23</v>
      </c>
      <c r="AD60" s="18">
        <f>[1]H28個票!P10</f>
        <v>2792.6000000000004</v>
      </c>
      <c r="AE60" s="12">
        <f>[1]H27個票!P10</f>
        <v>2591.6999999999998</v>
      </c>
      <c r="AF60" s="25">
        <f t="shared" si="9"/>
        <v>7.8</v>
      </c>
    </row>
    <row r="61" spans="1:32" ht="27" customHeight="1">
      <c r="A61" s="97" t="s">
        <v>31</v>
      </c>
      <c r="B61" s="31" t="s">
        <v>24</v>
      </c>
      <c r="C61" s="32">
        <f>[1]H28月別!I60</f>
        <v>485.99999999999994</v>
      </c>
      <c r="D61" s="32">
        <f>[1]H27月別!I60</f>
        <v>533.1</v>
      </c>
      <c r="E61" s="33">
        <f t="shared" si="0"/>
        <v>-8.8000000000000007</v>
      </c>
      <c r="F61" s="99" t="s">
        <v>32</v>
      </c>
      <c r="G61" s="31" t="s">
        <v>24</v>
      </c>
      <c r="H61" s="32">
        <f>[1]H28月別!I131</f>
        <v>2465.1000000000004</v>
      </c>
      <c r="I61" s="32">
        <f>[1]H27月別!I131</f>
        <v>2660.8</v>
      </c>
      <c r="J61" s="34">
        <f t="shared" si="6"/>
        <v>-7.4</v>
      </c>
      <c r="K61" s="16"/>
      <c r="L61" s="102" t="s">
        <v>31</v>
      </c>
      <c r="M61" s="31" t="s">
        <v>24</v>
      </c>
      <c r="N61" s="35">
        <f>[1]H28月別!S60</f>
        <v>495.4</v>
      </c>
      <c r="O61" s="32">
        <f>[1]H27月別!S60</f>
        <v>400.5</v>
      </c>
      <c r="P61" s="33">
        <f t="shared" si="7"/>
        <v>23.7</v>
      </c>
      <c r="Q61" s="99" t="s">
        <v>32</v>
      </c>
      <c r="R61" s="31" t="s">
        <v>24</v>
      </c>
      <c r="S61" s="35">
        <f>[1]H28月別!S131</f>
        <v>2650</v>
      </c>
      <c r="T61" s="32">
        <f>[1]H27月別!S131</f>
        <v>2696.8</v>
      </c>
      <c r="U61" s="36">
        <f t="shared" si="8"/>
        <v>-1.7</v>
      </c>
      <c r="V61" s="16"/>
      <c r="W61" s="97" t="s">
        <v>31</v>
      </c>
      <c r="X61" s="37" t="s">
        <v>24</v>
      </c>
      <c r="Y61" s="35">
        <f>[1]H28個票!P71</f>
        <v>981.4</v>
      </c>
      <c r="Z61" s="38">
        <f>[1]H27個票!P71</f>
        <v>933.60000000000014</v>
      </c>
      <c r="AA61" s="33">
        <f t="shared" si="4"/>
        <v>5.0999999999999996</v>
      </c>
      <c r="AB61" s="99" t="s">
        <v>32</v>
      </c>
      <c r="AC61" s="37" t="s">
        <v>24</v>
      </c>
      <c r="AD61" s="35">
        <f>[1]H28個票!P11</f>
        <v>5115.1000000000004</v>
      </c>
      <c r="AE61" s="38">
        <f>[1]H27個票!P11</f>
        <v>5357.6</v>
      </c>
      <c r="AF61" s="34">
        <f t="shared" si="9"/>
        <v>-4.5</v>
      </c>
    </row>
    <row r="62" spans="1:32" ht="27" customHeight="1">
      <c r="A62" s="98"/>
      <c r="B62" s="39" t="s">
        <v>26</v>
      </c>
      <c r="C62" s="40">
        <f>[1]H28月別!I61</f>
        <v>360.9</v>
      </c>
      <c r="D62" s="40">
        <f>[1]H27月別!I61</f>
        <v>389.2</v>
      </c>
      <c r="E62" s="23">
        <f t="shared" si="0"/>
        <v>-7.3</v>
      </c>
      <c r="F62" s="100"/>
      <c r="G62" s="39" t="s">
        <v>26</v>
      </c>
      <c r="H62" s="40">
        <f>[1]H28月別!I132</f>
        <v>3652.4</v>
      </c>
      <c r="I62" s="40">
        <f>[1]H27月別!I132</f>
        <v>3746.0999999999995</v>
      </c>
      <c r="J62" s="25">
        <f t="shared" si="6"/>
        <v>-2.5</v>
      </c>
      <c r="K62" s="16"/>
      <c r="L62" s="102"/>
      <c r="M62" s="39" t="s">
        <v>26</v>
      </c>
      <c r="N62" s="41">
        <f>[1]H28月別!S61</f>
        <v>595.5</v>
      </c>
      <c r="O62" s="40">
        <f>[1]H27月別!S61</f>
        <v>576.9</v>
      </c>
      <c r="P62" s="23">
        <f t="shared" si="7"/>
        <v>3.2</v>
      </c>
      <c r="Q62" s="99"/>
      <c r="R62" s="39" t="s">
        <v>26</v>
      </c>
      <c r="S62" s="41">
        <f>[1]H28月別!S132</f>
        <v>3519.1000000000004</v>
      </c>
      <c r="T62" s="40">
        <f>[1]H27月別!S132</f>
        <v>3503</v>
      </c>
      <c r="U62" s="28">
        <f t="shared" si="8"/>
        <v>0.5</v>
      </c>
      <c r="V62" s="16"/>
      <c r="W62" s="97"/>
      <c r="X62" s="42" t="s">
        <v>26</v>
      </c>
      <c r="Y62" s="41">
        <f>[1]H28個票!P72</f>
        <v>956.4</v>
      </c>
      <c r="Z62" s="32">
        <f>[1]H27個票!P72</f>
        <v>966.09999999999991</v>
      </c>
      <c r="AA62" s="23">
        <f t="shared" si="4"/>
        <v>-1</v>
      </c>
      <c r="AB62" s="99"/>
      <c r="AC62" s="42" t="s">
        <v>26</v>
      </c>
      <c r="AD62" s="41">
        <f>[1]H28個票!P12</f>
        <v>7171.4999999999991</v>
      </c>
      <c r="AE62" s="32">
        <f>[1]H27個票!P12</f>
        <v>7249.0999999999995</v>
      </c>
      <c r="AF62" s="25">
        <f t="shared" si="9"/>
        <v>-1.1000000000000001</v>
      </c>
    </row>
    <row r="63" spans="1:32" ht="27" customHeight="1">
      <c r="A63" s="22" t="s">
        <v>31</v>
      </c>
      <c r="B63" s="31" t="s">
        <v>27</v>
      </c>
      <c r="C63" s="32">
        <f>[1]H28月別!I62</f>
        <v>311</v>
      </c>
      <c r="D63" s="32">
        <f>[1]H27月別!I62</f>
        <v>378.9</v>
      </c>
      <c r="E63" s="33">
        <f>IF(AND(C63&gt;0,D63&gt;0),ROUND(C63/D63%-100,1),IF(AND(C63=0,D63=0),0,IF(C63&lt;D63,"皆減","皆増")))</f>
        <v>-17.899999999999999</v>
      </c>
      <c r="F63" s="24" t="s">
        <v>32</v>
      </c>
      <c r="G63" s="31" t="s">
        <v>27</v>
      </c>
      <c r="H63" s="32">
        <f>[1]H28月別!I133</f>
        <v>394.9</v>
      </c>
      <c r="I63" s="32">
        <f>[1]H27月別!I133</f>
        <v>385.79999999999995</v>
      </c>
      <c r="J63" s="34">
        <f t="shared" si="6"/>
        <v>2.4</v>
      </c>
      <c r="K63" s="16"/>
      <c r="L63" s="26" t="s">
        <v>31</v>
      </c>
      <c r="M63" s="31" t="s">
        <v>27</v>
      </c>
      <c r="N63" s="35">
        <f>[1]H28月別!S62</f>
        <v>297.5</v>
      </c>
      <c r="O63" s="32">
        <f>[1]H27月別!S62</f>
        <v>278.09999999999997</v>
      </c>
      <c r="P63" s="33">
        <f t="shared" si="7"/>
        <v>7</v>
      </c>
      <c r="Q63" s="27" t="s">
        <v>32</v>
      </c>
      <c r="R63" s="31" t="s">
        <v>27</v>
      </c>
      <c r="S63" s="35">
        <f>[1]H28月別!S133</f>
        <v>341.3</v>
      </c>
      <c r="T63" s="32">
        <f>[1]H27月別!S133</f>
        <v>314.39999999999998</v>
      </c>
      <c r="U63" s="36">
        <f t="shared" si="8"/>
        <v>8.6</v>
      </c>
      <c r="V63" s="16"/>
      <c r="W63" s="29" t="s">
        <v>31</v>
      </c>
      <c r="X63" s="37" t="s">
        <v>27</v>
      </c>
      <c r="Y63" s="35">
        <f>[1]H28個票!P73</f>
        <v>608.5</v>
      </c>
      <c r="Z63" s="43">
        <f>[1]H27個票!P73</f>
        <v>657</v>
      </c>
      <c r="AA63" s="33">
        <f t="shared" si="4"/>
        <v>-7.4</v>
      </c>
      <c r="AB63" s="27" t="s">
        <v>32</v>
      </c>
      <c r="AC63" s="37" t="s">
        <v>27</v>
      </c>
      <c r="AD63" s="35">
        <f>[1]H28個票!P13</f>
        <v>736.19999999999993</v>
      </c>
      <c r="AE63" s="43">
        <f>[1]H27個票!P13</f>
        <v>700.2</v>
      </c>
      <c r="AF63" s="34">
        <f t="shared" si="9"/>
        <v>5.0999999999999996</v>
      </c>
    </row>
    <row r="64" spans="1:32" ht="27" customHeight="1" thickBot="1">
      <c r="A64" s="22" t="s">
        <v>31</v>
      </c>
      <c r="B64" s="39" t="s">
        <v>28</v>
      </c>
      <c r="C64" s="40">
        <f>[1]H28月別!I63</f>
        <v>536.09999999999991</v>
      </c>
      <c r="D64" s="40">
        <f>[1]H27月別!I63</f>
        <v>604.79999999999995</v>
      </c>
      <c r="E64" s="23">
        <f t="shared" si="0"/>
        <v>-11.4</v>
      </c>
      <c r="F64" s="24" t="s">
        <v>32</v>
      </c>
      <c r="G64" s="39" t="s">
        <v>28</v>
      </c>
      <c r="H64" s="40">
        <f>[1]H28月別!I134</f>
        <v>460.7</v>
      </c>
      <c r="I64" s="40">
        <f>[1]H27月別!I134</f>
        <v>446.49999999999994</v>
      </c>
      <c r="J64" s="25">
        <f t="shared" si="6"/>
        <v>3.2</v>
      </c>
      <c r="K64" s="16"/>
      <c r="L64" s="26" t="s">
        <v>31</v>
      </c>
      <c r="M64" s="39" t="s">
        <v>28</v>
      </c>
      <c r="N64" s="41">
        <f>[1]H28月別!S63</f>
        <v>712</v>
      </c>
      <c r="O64" s="40">
        <f>[1]H27月別!S63</f>
        <v>409.99999999999994</v>
      </c>
      <c r="P64" s="23">
        <f t="shared" si="7"/>
        <v>73.7</v>
      </c>
      <c r="Q64" s="27" t="s">
        <v>32</v>
      </c>
      <c r="R64" s="39" t="s">
        <v>28</v>
      </c>
      <c r="S64" s="41">
        <f>[1]H28月別!S134</f>
        <v>411.4</v>
      </c>
      <c r="T64" s="40">
        <f>[1]H27月別!S134</f>
        <v>377.2</v>
      </c>
      <c r="U64" s="28">
        <f t="shared" si="8"/>
        <v>9.1</v>
      </c>
      <c r="V64" s="16"/>
      <c r="W64" s="29" t="s">
        <v>31</v>
      </c>
      <c r="X64" s="44" t="s">
        <v>28</v>
      </c>
      <c r="Y64" s="41">
        <f>[1]H28個票!P74</f>
        <v>1248.1000000000001</v>
      </c>
      <c r="Z64" s="45">
        <f>[1]H27個票!P74</f>
        <v>1014.8</v>
      </c>
      <c r="AA64" s="23">
        <f t="shared" si="4"/>
        <v>23</v>
      </c>
      <c r="AB64" s="27" t="s">
        <v>32</v>
      </c>
      <c r="AC64" s="44" t="s">
        <v>28</v>
      </c>
      <c r="AD64" s="41">
        <f>[1]H28個票!P14</f>
        <v>872.1</v>
      </c>
      <c r="AE64" s="45">
        <f>[1]H27個票!P14</f>
        <v>823.7</v>
      </c>
      <c r="AF64" s="25">
        <f t="shared" si="9"/>
        <v>5.9</v>
      </c>
    </row>
    <row r="65" spans="1:32" ht="27" customHeight="1" thickTop="1" thickBot="1">
      <c r="A65" s="11" t="s">
        <v>9</v>
      </c>
      <c r="B65" s="10" t="s">
        <v>22</v>
      </c>
      <c r="C65" s="12">
        <f>[1]H28月別!I75</f>
        <v>141.69999999999999</v>
      </c>
      <c r="D65" s="12">
        <f>[1]H27月別!I75</f>
        <v>115.4</v>
      </c>
      <c r="E65" s="13">
        <f t="shared" si="0"/>
        <v>22.8</v>
      </c>
      <c r="F65" s="52" t="s">
        <v>33</v>
      </c>
      <c r="G65" s="53" t="s">
        <v>22</v>
      </c>
      <c r="H65" s="89">
        <f>SUM(H53,H59)</f>
        <v>13088.9</v>
      </c>
      <c r="I65" s="89">
        <f>SUM(I53,I59)</f>
        <v>13656.7</v>
      </c>
      <c r="J65" s="54">
        <f t="shared" si="6"/>
        <v>-4.2</v>
      </c>
      <c r="K65" s="16"/>
      <c r="L65" s="55"/>
      <c r="M65" s="56" t="s">
        <v>22</v>
      </c>
      <c r="N65" s="18">
        <f>[1]H28月別!S75</f>
        <v>49.5</v>
      </c>
      <c r="O65" s="12">
        <f>[1]H27月別!S75</f>
        <v>60.3</v>
      </c>
      <c r="P65" s="13">
        <f t="shared" si="7"/>
        <v>-17.899999999999999</v>
      </c>
      <c r="Q65" s="57" t="s">
        <v>33</v>
      </c>
      <c r="R65" s="53" t="s">
        <v>22</v>
      </c>
      <c r="S65" s="89">
        <f t="shared" ref="S65:T70" si="13">SUM(S53,S59)</f>
        <v>9515.4000000000015</v>
      </c>
      <c r="T65" s="89">
        <f t="shared" si="13"/>
        <v>9357.6</v>
      </c>
      <c r="U65" s="54">
        <f t="shared" si="8"/>
        <v>1.7</v>
      </c>
      <c r="V65" s="16"/>
      <c r="W65" s="21" t="s">
        <v>9</v>
      </c>
      <c r="X65" s="10" t="s">
        <v>22</v>
      </c>
      <c r="Y65" s="18">
        <f>[1]H28個票!P75</f>
        <v>191.2</v>
      </c>
      <c r="Z65" s="12">
        <f>[1]H27個票!P75</f>
        <v>175.7</v>
      </c>
      <c r="AA65" s="13">
        <f t="shared" si="4"/>
        <v>8.8000000000000007</v>
      </c>
      <c r="AB65" s="57" t="s">
        <v>33</v>
      </c>
      <c r="AC65" s="53" t="s">
        <v>22</v>
      </c>
      <c r="AD65" s="89">
        <f t="shared" ref="AD65:AE70" si="14">SUM(AD53,AD59)</f>
        <v>22604.3</v>
      </c>
      <c r="AE65" s="89">
        <f>SUM(AE53,AE59)</f>
        <v>23014.300000000003</v>
      </c>
      <c r="AF65" s="54">
        <f t="shared" si="9"/>
        <v>-1.8</v>
      </c>
    </row>
    <row r="66" spans="1:32" ht="27" customHeight="1">
      <c r="A66" s="22" t="s">
        <v>9</v>
      </c>
      <c r="B66" s="10" t="s">
        <v>23</v>
      </c>
      <c r="C66" s="12">
        <f>[1]H28月別!I76</f>
        <v>19.2</v>
      </c>
      <c r="D66" s="12">
        <f>[1]H27月別!I76</f>
        <v>16.099999999999998</v>
      </c>
      <c r="E66" s="23">
        <f t="shared" si="0"/>
        <v>19.3</v>
      </c>
      <c r="F66" s="24" t="s">
        <v>33</v>
      </c>
      <c r="G66" s="10" t="s">
        <v>23</v>
      </c>
      <c r="H66" s="85">
        <f>SUM(H54,H60)</f>
        <v>3510.3</v>
      </c>
      <c r="I66" s="85">
        <f t="shared" ref="H66:J70" si="15">SUM(I54,I60)</f>
        <v>3477.8</v>
      </c>
      <c r="J66" s="25">
        <f t="shared" si="6"/>
        <v>0.9</v>
      </c>
      <c r="K66" s="16"/>
      <c r="L66" s="58"/>
      <c r="M66" s="56" t="s">
        <v>23</v>
      </c>
      <c r="N66" s="18">
        <f>[1]H28月別!S76</f>
        <v>5.0999999999999988</v>
      </c>
      <c r="O66" s="12">
        <f>[1]H27月別!S76</f>
        <v>6.2999999999999989</v>
      </c>
      <c r="P66" s="23">
        <f t="shared" si="7"/>
        <v>-19</v>
      </c>
      <c r="Q66" s="27" t="s">
        <v>33</v>
      </c>
      <c r="R66" s="10" t="s">
        <v>23</v>
      </c>
      <c r="S66" s="85">
        <f t="shared" si="13"/>
        <v>3140.5</v>
      </c>
      <c r="T66" s="85">
        <f t="shared" si="13"/>
        <v>3148.8999999999996</v>
      </c>
      <c r="U66" s="25">
        <f t="shared" si="8"/>
        <v>-0.3</v>
      </c>
      <c r="V66" s="16"/>
      <c r="W66" s="29" t="s">
        <v>9</v>
      </c>
      <c r="X66" s="30" t="s">
        <v>23</v>
      </c>
      <c r="Y66" s="18">
        <f>[1]H28個票!P76</f>
        <v>24.300000000000004</v>
      </c>
      <c r="Z66" s="12">
        <f>[1]H27個票!P76</f>
        <v>22.400000000000002</v>
      </c>
      <c r="AA66" s="23">
        <f t="shared" si="4"/>
        <v>8.5</v>
      </c>
      <c r="AB66" s="27" t="s">
        <v>33</v>
      </c>
      <c r="AC66" s="30" t="s">
        <v>23</v>
      </c>
      <c r="AD66" s="85">
        <f t="shared" si="14"/>
        <v>6650.8</v>
      </c>
      <c r="AE66" s="85">
        <f t="shared" si="14"/>
        <v>6626.7</v>
      </c>
      <c r="AF66" s="25">
        <f t="shared" si="9"/>
        <v>0.4</v>
      </c>
    </row>
    <row r="67" spans="1:32" ht="27" customHeight="1">
      <c r="A67" s="97" t="s">
        <v>9</v>
      </c>
      <c r="B67" s="31" t="s">
        <v>24</v>
      </c>
      <c r="C67" s="32">
        <f>[1]H28月別!I77</f>
        <v>122.5</v>
      </c>
      <c r="D67" s="32">
        <f>[1]H27月別!I77</f>
        <v>99.3</v>
      </c>
      <c r="E67" s="33">
        <f t="shared" si="0"/>
        <v>23.4</v>
      </c>
      <c r="F67" s="99" t="s">
        <v>42</v>
      </c>
      <c r="G67" s="31" t="s">
        <v>24</v>
      </c>
      <c r="H67" s="87">
        <f t="shared" si="15"/>
        <v>9578.5999999999985</v>
      </c>
      <c r="I67" s="87">
        <f t="shared" si="15"/>
        <v>10178.9</v>
      </c>
      <c r="J67" s="34">
        <f t="shared" si="6"/>
        <v>-5.9</v>
      </c>
      <c r="K67" s="16"/>
      <c r="L67" s="101" t="s">
        <v>9</v>
      </c>
      <c r="M67" s="59" t="s">
        <v>24</v>
      </c>
      <c r="N67" s="35">
        <f>[1]H28月別!S77</f>
        <v>44.4</v>
      </c>
      <c r="O67" s="32">
        <f>[1]H27月別!S77</f>
        <v>54</v>
      </c>
      <c r="P67" s="33">
        <f t="shared" si="7"/>
        <v>-17.8</v>
      </c>
      <c r="Q67" s="99" t="s">
        <v>33</v>
      </c>
      <c r="R67" s="31" t="s">
        <v>24</v>
      </c>
      <c r="S67" s="87">
        <f t="shared" si="13"/>
        <v>6374.9</v>
      </c>
      <c r="T67" s="87">
        <f t="shared" si="13"/>
        <v>6208.7000000000007</v>
      </c>
      <c r="U67" s="34">
        <f t="shared" si="8"/>
        <v>2.7</v>
      </c>
      <c r="V67" s="16"/>
      <c r="W67" s="97" t="s">
        <v>41</v>
      </c>
      <c r="X67" s="37" t="s">
        <v>24</v>
      </c>
      <c r="Y67" s="35">
        <f>[1]H28個票!P77</f>
        <v>166.9</v>
      </c>
      <c r="Z67" s="38">
        <f>[1]H27個票!P77</f>
        <v>153.30000000000001</v>
      </c>
      <c r="AA67" s="33">
        <f t="shared" si="4"/>
        <v>8.9</v>
      </c>
      <c r="AB67" s="99" t="s">
        <v>34</v>
      </c>
      <c r="AC67" s="37" t="s">
        <v>24</v>
      </c>
      <c r="AD67" s="87">
        <f t="shared" si="14"/>
        <v>15953.500000000002</v>
      </c>
      <c r="AE67" s="87">
        <f t="shared" si="14"/>
        <v>16387.599999999999</v>
      </c>
      <c r="AF67" s="34">
        <f t="shared" si="9"/>
        <v>-2.6</v>
      </c>
    </row>
    <row r="68" spans="1:32" ht="27" customHeight="1">
      <c r="A68" s="98"/>
      <c r="B68" s="39" t="s">
        <v>26</v>
      </c>
      <c r="C68" s="40">
        <f>[1]H28月別!I78</f>
        <v>133.5</v>
      </c>
      <c r="D68" s="40">
        <f>[1]H27月別!I78</f>
        <v>108.6</v>
      </c>
      <c r="E68" s="23">
        <f t="shared" si="0"/>
        <v>22.9</v>
      </c>
      <c r="F68" s="100"/>
      <c r="G68" s="39" t="s">
        <v>26</v>
      </c>
      <c r="H68" s="88">
        <f t="shared" si="15"/>
        <v>11689.199999999999</v>
      </c>
      <c r="I68" s="88">
        <f t="shared" si="15"/>
        <v>12202.599999999999</v>
      </c>
      <c r="J68" s="25">
        <f t="shared" si="6"/>
        <v>-4.2</v>
      </c>
      <c r="K68" s="16"/>
      <c r="L68" s="101"/>
      <c r="M68" s="60" t="s">
        <v>26</v>
      </c>
      <c r="N68" s="41">
        <f>[1]H28月別!S78</f>
        <v>48.199999999999996</v>
      </c>
      <c r="O68" s="40">
        <f>[1]H27月別!S78</f>
        <v>58.8</v>
      </c>
      <c r="P68" s="23">
        <f t="shared" si="7"/>
        <v>-18</v>
      </c>
      <c r="Q68" s="99"/>
      <c r="R68" s="39" t="s">
        <v>26</v>
      </c>
      <c r="S68" s="88">
        <f t="shared" si="13"/>
        <v>8276.8000000000011</v>
      </c>
      <c r="T68" s="88">
        <f t="shared" si="13"/>
        <v>8201.7000000000007</v>
      </c>
      <c r="U68" s="25">
        <f t="shared" si="8"/>
        <v>0.9</v>
      </c>
      <c r="V68" s="16"/>
      <c r="W68" s="97"/>
      <c r="X68" s="42" t="s">
        <v>26</v>
      </c>
      <c r="Y68" s="41">
        <f>[1]H28個票!P78</f>
        <v>181.70000000000002</v>
      </c>
      <c r="Z68" s="32">
        <f>[1]H27個票!P78</f>
        <v>167.39999999999998</v>
      </c>
      <c r="AA68" s="23">
        <f t="shared" si="4"/>
        <v>8.5</v>
      </c>
      <c r="AB68" s="99"/>
      <c r="AC68" s="42" t="s">
        <v>26</v>
      </c>
      <c r="AD68" s="88">
        <f t="shared" si="14"/>
        <v>19966.000000000004</v>
      </c>
      <c r="AE68" s="88">
        <f t="shared" si="14"/>
        <v>20404.3</v>
      </c>
      <c r="AF68" s="25">
        <f t="shared" si="9"/>
        <v>-2.1</v>
      </c>
    </row>
    <row r="69" spans="1:32" ht="27" customHeight="1">
      <c r="A69" s="22" t="s">
        <v>9</v>
      </c>
      <c r="B69" s="31" t="s">
        <v>27</v>
      </c>
      <c r="C69" s="32">
        <f>[1]H28月別!I79</f>
        <v>8.1999999999999993</v>
      </c>
      <c r="D69" s="32">
        <f>[1]H27月別!I79</f>
        <v>6.8000000000000007</v>
      </c>
      <c r="E69" s="33">
        <f>IF(AND(C69&gt;0,D69&gt;0),ROUND(C69/D69%-100,1),IF(AND(C69=0,D69=0),0,IF(C69&lt;D69,"皆減","皆増")))</f>
        <v>20.6</v>
      </c>
      <c r="F69" s="24" t="s">
        <v>33</v>
      </c>
      <c r="G69" s="31" t="s">
        <v>27</v>
      </c>
      <c r="H69" s="87">
        <f t="shared" si="15"/>
        <v>1399.7</v>
      </c>
      <c r="I69" s="87">
        <f t="shared" si="15"/>
        <v>1454.1000000000001</v>
      </c>
      <c r="J69" s="34">
        <f t="shared" si="6"/>
        <v>-3.7</v>
      </c>
      <c r="K69" s="16"/>
      <c r="L69" s="58"/>
      <c r="M69" s="59" t="s">
        <v>27</v>
      </c>
      <c r="N69" s="35">
        <f>[1]H28月別!S79</f>
        <v>1.3</v>
      </c>
      <c r="O69" s="32">
        <f>[1]H27月別!S79</f>
        <v>1.5</v>
      </c>
      <c r="P69" s="33">
        <f t="shared" si="7"/>
        <v>-13.3</v>
      </c>
      <c r="Q69" s="27" t="s">
        <v>33</v>
      </c>
      <c r="R69" s="31" t="s">
        <v>27</v>
      </c>
      <c r="S69" s="87">
        <f t="shared" si="13"/>
        <v>1238.6000000000001</v>
      </c>
      <c r="T69" s="87">
        <f t="shared" si="13"/>
        <v>1155.9000000000001</v>
      </c>
      <c r="U69" s="34">
        <f t="shared" si="8"/>
        <v>7.2</v>
      </c>
      <c r="V69" s="16"/>
      <c r="W69" s="29" t="s">
        <v>9</v>
      </c>
      <c r="X69" s="37" t="s">
        <v>27</v>
      </c>
      <c r="Y69" s="35">
        <f>[1]H28個票!P79</f>
        <v>9.4999999999999982</v>
      </c>
      <c r="Z69" s="43">
        <f>[1]H27個票!P79</f>
        <v>8.2999999999999989</v>
      </c>
      <c r="AA69" s="33">
        <f>IF(AND(Y69&gt;0,Z69&gt;0),ROUND(Y69/Z69%-100,1),IF(AND(Y69=0,Z69=0),0,IF(Y69&lt;Z69,"皆減","皆増")))</f>
        <v>14.5</v>
      </c>
      <c r="AB69" s="27" t="s">
        <v>33</v>
      </c>
      <c r="AC69" s="37" t="s">
        <v>27</v>
      </c>
      <c r="AD69" s="87">
        <f t="shared" si="14"/>
        <v>2638.3</v>
      </c>
      <c r="AE69" s="87">
        <f t="shared" si="14"/>
        <v>2610</v>
      </c>
      <c r="AF69" s="34">
        <f t="shared" si="9"/>
        <v>1.1000000000000001</v>
      </c>
    </row>
    <row r="70" spans="1:32" ht="27" customHeight="1" thickBot="1">
      <c r="A70" s="61" t="s">
        <v>9</v>
      </c>
      <c r="B70" s="62" t="s">
        <v>28</v>
      </c>
      <c r="C70" s="91">
        <f>[1]H28月別!I80</f>
        <v>9.6</v>
      </c>
      <c r="D70" s="66">
        <f>[1]H27月別!I80</f>
        <v>7.8000000000000007</v>
      </c>
      <c r="E70" s="64">
        <f>IF(AND(C70&gt;0,D70&gt;0),ROUND(C70/D70%-100,1),IF(AND(C70=0,D70=0),0,IF(C70&lt;D70,"皆減","皆増")))</f>
        <v>23.1</v>
      </c>
      <c r="F70" s="65" t="s">
        <v>33</v>
      </c>
      <c r="G70" s="62" t="s">
        <v>28</v>
      </c>
      <c r="H70" s="90">
        <f t="shared" si="15"/>
        <v>1791.4999999999998</v>
      </c>
      <c r="I70" s="90">
        <f t="shared" si="15"/>
        <v>1844.5000000000002</v>
      </c>
      <c r="J70" s="67">
        <f t="shared" si="6"/>
        <v>-2.9</v>
      </c>
      <c r="K70" s="16"/>
      <c r="L70" s="68"/>
      <c r="M70" s="69" t="s">
        <v>28</v>
      </c>
      <c r="N70" s="70">
        <f>[1]H28月別!S80</f>
        <v>1.7</v>
      </c>
      <c r="O70" s="71">
        <f>[1]H27月別!S80</f>
        <v>2</v>
      </c>
      <c r="P70" s="72">
        <f t="shared" si="7"/>
        <v>-15</v>
      </c>
      <c r="Q70" s="73" t="s">
        <v>33</v>
      </c>
      <c r="R70" s="74" t="s">
        <v>28</v>
      </c>
      <c r="S70" s="90">
        <f t="shared" si="13"/>
        <v>2063.9</v>
      </c>
      <c r="T70" s="90">
        <f t="shared" si="13"/>
        <v>1675.6</v>
      </c>
      <c r="U70" s="67">
        <f t="shared" si="8"/>
        <v>23.2</v>
      </c>
      <c r="V70" s="16"/>
      <c r="W70" s="75" t="s">
        <v>9</v>
      </c>
      <c r="X70" s="76" t="s">
        <v>28</v>
      </c>
      <c r="Y70" s="41">
        <f>[1]H28個票!P80</f>
        <v>11.299999999999999</v>
      </c>
      <c r="Z70" s="45">
        <f>[1]H27個票!P80</f>
        <v>9.8000000000000025</v>
      </c>
      <c r="AA70" s="64">
        <f>IF(AND(Y70&gt;0,Z70&gt;0),ROUND(Y70/Z70%-100,1),IF(AND(Y70=0,Z70=0),0,IF(Y70&lt;Z70,"皆減","皆増")))</f>
        <v>15.3</v>
      </c>
      <c r="AB70" s="77" t="s">
        <v>33</v>
      </c>
      <c r="AC70" s="76" t="s">
        <v>28</v>
      </c>
      <c r="AD70" s="90">
        <f t="shared" si="14"/>
        <v>3855.4</v>
      </c>
      <c r="AE70" s="90">
        <f t="shared" si="14"/>
        <v>3520.1000000000004</v>
      </c>
      <c r="AF70" s="67">
        <f t="shared" si="9"/>
        <v>9.5</v>
      </c>
    </row>
    <row r="71" spans="1:32" ht="21">
      <c r="A71" s="78"/>
      <c r="B71" s="78"/>
      <c r="C71" s="78"/>
      <c r="D71" s="79"/>
      <c r="E71" s="78"/>
      <c r="F71" s="78"/>
      <c r="G71" s="78"/>
      <c r="H71" s="78"/>
      <c r="I71" s="78"/>
      <c r="J71" s="78"/>
      <c r="K71" s="79"/>
      <c r="L71" s="79"/>
      <c r="M71" s="79"/>
      <c r="N71" s="80"/>
      <c r="O71" s="80"/>
      <c r="P71" s="81"/>
      <c r="Q71" s="79"/>
      <c r="R71" s="79"/>
      <c r="S71" s="80"/>
      <c r="T71" s="80"/>
      <c r="U71" s="79"/>
      <c r="V71" s="79"/>
      <c r="W71" s="82"/>
      <c r="X71" s="78"/>
      <c r="Y71" s="78"/>
      <c r="Z71" s="78"/>
      <c r="AA71" s="78"/>
      <c r="AB71" s="78"/>
      <c r="AC71" s="78"/>
      <c r="AD71" s="83"/>
      <c r="AE71" s="78"/>
      <c r="AF71" s="78"/>
    </row>
    <row r="72" spans="1:32" ht="24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84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84"/>
      <c r="W72" s="96"/>
      <c r="X72" s="96"/>
      <c r="Y72" s="96"/>
      <c r="Z72" s="96"/>
      <c r="AA72" s="96"/>
      <c r="AB72" s="96"/>
      <c r="AC72" s="96"/>
      <c r="AD72" s="96"/>
      <c r="AE72" s="96"/>
      <c r="AF72" s="96"/>
    </row>
  </sheetData>
  <sheetProtection selectLockedCells="1" selectUnlockedCells="1"/>
  <mergeCells count="78">
    <mergeCell ref="A1:J1"/>
    <mergeCell ref="L1:U1"/>
    <mergeCell ref="W1:AF1"/>
    <mergeCell ref="A2:J2"/>
    <mergeCell ref="L2:U2"/>
    <mergeCell ref="W2:AF2"/>
    <mergeCell ref="AB13:AB14"/>
    <mergeCell ref="L3:U3"/>
    <mergeCell ref="W3:AF3"/>
    <mergeCell ref="A7:A8"/>
    <mergeCell ref="F7:F8"/>
    <mergeCell ref="L7:L8"/>
    <mergeCell ref="Q7:Q8"/>
    <mergeCell ref="W7:W8"/>
    <mergeCell ref="AB7:AB8"/>
    <mergeCell ref="A13:A14"/>
    <mergeCell ref="F13:F14"/>
    <mergeCell ref="L13:L14"/>
    <mergeCell ref="Q13:Q14"/>
    <mergeCell ref="W13:W14"/>
    <mergeCell ref="I3:J3"/>
    <mergeCell ref="AB25:AB26"/>
    <mergeCell ref="A19:A20"/>
    <mergeCell ref="F19:F20"/>
    <mergeCell ref="L19:L20"/>
    <mergeCell ref="Q19:Q20"/>
    <mergeCell ref="W19:W20"/>
    <mergeCell ref="AB19:AB20"/>
    <mergeCell ref="A25:A26"/>
    <mergeCell ref="F25:F26"/>
    <mergeCell ref="L25:L26"/>
    <mergeCell ref="Q25:Q26"/>
    <mergeCell ref="W25:W26"/>
    <mergeCell ref="AB37:AB38"/>
    <mergeCell ref="A31:A32"/>
    <mergeCell ref="F31:F32"/>
    <mergeCell ref="L31:L32"/>
    <mergeCell ref="Q31:Q32"/>
    <mergeCell ref="W31:W32"/>
    <mergeCell ref="AB31:AB32"/>
    <mergeCell ref="A37:A38"/>
    <mergeCell ref="F37:F38"/>
    <mergeCell ref="L37:L38"/>
    <mergeCell ref="Q37:Q38"/>
    <mergeCell ref="W37:W38"/>
    <mergeCell ref="AB49:AB50"/>
    <mergeCell ref="A43:A44"/>
    <mergeCell ref="F43:F44"/>
    <mergeCell ref="L43:L44"/>
    <mergeCell ref="Q43:Q44"/>
    <mergeCell ref="W43:W44"/>
    <mergeCell ref="AB43:AB44"/>
    <mergeCell ref="A49:A50"/>
    <mergeCell ref="F49:F50"/>
    <mergeCell ref="L49:L50"/>
    <mergeCell ref="Q49:Q50"/>
    <mergeCell ref="W49:W50"/>
    <mergeCell ref="AB61:AB62"/>
    <mergeCell ref="A55:A56"/>
    <mergeCell ref="F55:F56"/>
    <mergeCell ref="L55:L56"/>
    <mergeCell ref="Q55:Q56"/>
    <mergeCell ref="W55:W56"/>
    <mergeCell ref="AB55:AB56"/>
    <mergeCell ref="A61:A62"/>
    <mergeCell ref="F61:F62"/>
    <mergeCell ref="L61:L62"/>
    <mergeCell ref="Q61:Q62"/>
    <mergeCell ref="W61:W62"/>
    <mergeCell ref="A72:J72"/>
    <mergeCell ref="L72:U72"/>
    <mergeCell ref="W72:AF72"/>
    <mergeCell ref="A67:A68"/>
    <mergeCell ref="F67:F68"/>
    <mergeCell ref="L67:L68"/>
    <mergeCell ref="Q67:Q68"/>
    <mergeCell ref="W67:W68"/>
    <mergeCell ref="AB67:AB68"/>
  </mergeCells>
  <phoneticPr fontId="1"/>
  <printOptions horizontalCentered="1"/>
  <pageMargins left="0.70866141732283472" right="0.70866141732283472" top="0.74803149606299213" bottom="0.74803149606299213" header="0.31496062992125984" footer="0.31496062992125984"/>
  <colBreaks count="2" manualBreakCount="2">
    <brk id="10" max="70" man="1"/>
    <brk id="21" max="70" man="1"/>
  </colBreaks>
</worksheet>
</file>