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20" windowWidth="17385" windowHeight="7440" activeTab="0"/>
  </bookViews>
  <sheets>
    <sheet name="第４７回衆議院総選挙　ア選挙区投票結果" sheetId="1" r:id="rId1"/>
    <sheet name="ｲ選挙区（うち在外）投票結果" sheetId="2" r:id="rId2"/>
    <sheet name="ｳ選挙区開票結果（候補者別得票数） " sheetId="3" r:id="rId3"/>
    <sheet name="ｴ選挙区開票結果（党派別得票数） " sheetId="4" r:id="rId4"/>
    <sheet name="ｵ比例代表区投票結果" sheetId="5" r:id="rId5"/>
    <sheet name="ｶ比例代表区（うち在外）投票結果" sheetId="6" r:id="rId6"/>
    <sheet name="ｷ比例代表区開票結果" sheetId="7" r:id="rId7"/>
  </sheets>
  <definedNames/>
  <calcPr fullCalcOnLoad="1"/>
</workbook>
</file>

<file path=xl/sharedStrings.xml><?xml version="1.0" encoding="utf-8"?>
<sst xmlns="http://schemas.openxmlformats.org/spreadsheetml/2006/main" count="636" uniqueCount="242">
  <si>
    <t>有効投票数</t>
  </si>
  <si>
    <t>無効投票数</t>
  </si>
  <si>
    <t>投票総数</t>
  </si>
  <si>
    <t>投票者数</t>
  </si>
  <si>
    <t>（Ｃ）と（Ｄ）の不符号の内訳</t>
  </si>
  <si>
    <t>当</t>
  </si>
  <si>
    <t>不受理</t>
  </si>
  <si>
    <t>持帰り</t>
  </si>
  <si>
    <t>その他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</si>
  <si>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</si>
  <si>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</si>
  <si>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</si>
  <si>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</si>
  <si>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</si>
  <si>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</si>
  <si>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</si>
  <si>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</si>
  <si>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</si>
  <si>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</si>
  <si>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</si>
  <si>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</si>
  <si>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</si>
  <si>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</si>
  <si>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</si>
  <si>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</si>
  <si>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</si>
  <si>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</si>
  <si>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</si>
  <si>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</si>
  <si>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小樽市</t>
  </si>
  <si>
    <t>札幌市手稲区</t>
  </si>
  <si>
    <t>北海道4区計</t>
  </si>
  <si>
    <t>　　　 区分
市町村名</t>
  </si>
  <si>
    <t>選挙当日の有権者数</t>
  </si>
  <si>
    <t>投票者数</t>
  </si>
  <si>
    <t>棄権者数</t>
  </si>
  <si>
    <t>投票率</t>
  </si>
  <si>
    <t>（人）</t>
  </si>
  <si>
    <t>男</t>
  </si>
  <si>
    <t>女</t>
  </si>
  <si>
    <t>計</t>
  </si>
  <si>
    <t>全道町村計</t>
  </si>
  <si>
    <t>全道市計</t>
  </si>
  <si>
    <t>全道計</t>
  </si>
  <si>
    <t>自由民主党</t>
  </si>
  <si>
    <t>日本共産党</t>
  </si>
  <si>
    <t>得票数</t>
  </si>
  <si>
    <t>構成比</t>
  </si>
  <si>
    <t>　　　区分
市町村名</t>
  </si>
  <si>
    <t>投票者数　　　　　</t>
  </si>
  <si>
    <t>　　区分
市町村名</t>
  </si>
  <si>
    <t>（Ａ）</t>
  </si>
  <si>
    <t>（Ｂ）</t>
  </si>
  <si>
    <t>（Ａ）+（Ｂ）（Ｃ）</t>
  </si>
  <si>
    <t>（Ｄ）</t>
  </si>
  <si>
    <t>民主党</t>
  </si>
  <si>
    <t>　　ア　小選挙区投票結果【北海道第４区】</t>
  </si>
  <si>
    <t>　　イ　小選挙区（うち在外）投票結果【北海道第４区】</t>
  </si>
  <si>
    <t>67.74%</t>
  </si>
  <si>
    <t>後志総合振興局計</t>
  </si>
  <si>
    <t>0.00%</t>
  </si>
  <si>
    <t>14.29%</t>
  </si>
  <si>
    <t>25.00%</t>
  </si>
  <si>
    <t>　　オ　比例代表投票結果</t>
  </si>
  <si>
    <t>　　カ　比例代表（うち在外）投票結果</t>
  </si>
  <si>
    <t>　　　区分　　　　       
市町村名</t>
  </si>
  <si>
    <t>（％）</t>
  </si>
  <si>
    <t>（Ａ）</t>
  </si>
  <si>
    <t>（Ｂ）</t>
  </si>
  <si>
    <t>（Ａ）+（Ｂ）（Ｃ）</t>
  </si>
  <si>
    <t>（Ｄ）</t>
  </si>
  <si>
    <t>（％）</t>
  </si>
  <si>
    <t>　　 区分
市町村名</t>
  </si>
  <si>
    <t>　　　  区分
市町村名</t>
  </si>
  <si>
    <t>　　キ　比例代表開票結果（名簿届出政党等別得票数）</t>
  </si>
  <si>
    <t>　　ウ　小選挙区開票結果（候補者別得票数）【北海道第４区】</t>
  </si>
  <si>
    <t>　　エ　小選挙区開票結果（党派別得票数）【北海道第４区】</t>
  </si>
  <si>
    <t>70.03%</t>
  </si>
  <si>
    <t>64.87%</t>
  </si>
  <si>
    <t>67.35%</t>
  </si>
  <si>
    <t>63.66%</t>
  </si>
  <si>
    <t>62.53%</t>
  </si>
  <si>
    <t>63.08%</t>
  </si>
  <si>
    <t>72.75%</t>
  </si>
  <si>
    <t>69.03%</t>
  </si>
  <si>
    <t>70.76%</t>
  </si>
  <si>
    <t>71.46%</t>
  </si>
  <si>
    <t>67.83%</t>
  </si>
  <si>
    <t>69.55%</t>
  </si>
  <si>
    <t>65.35%</t>
  </si>
  <si>
    <t>61.55%</t>
  </si>
  <si>
    <t>63.38%</t>
  </si>
  <si>
    <t>75.08%</t>
  </si>
  <si>
    <t>71.97%</t>
  </si>
  <si>
    <t>73.48%</t>
  </si>
  <si>
    <t>64.25%</t>
  </si>
  <si>
    <t>59.74%</t>
  </si>
  <si>
    <t>61.98%</t>
  </si>
  <si>
    <t>66.47%</t>
  </si>
  <si>
    <t>65.74%</t>
  </si>
  <si>
    <t>66.10%</t>
  </si>
  <si>
    <t>72.87%</t>
  </si>
  <si>
    <t>71.30%</t>
  </si>
  <si>
    <t>72.06%</t>
  </si>
  <si>
    <t>65.58%</t>
  </si>
  <si>
    <t>62.36%</t>
  </si>
  <si>
    <t>63.95%</t>
  </si>
  <si>
    <t>64.94%</t>
  </si>
  <si>
    <t>63.12%</t>
  </si>
  <si>
    <t>64.04%</t>
  </si>
  <si>
    <t>57.57%</t>
  </si>
  <si>
    <t>55.62%</t>
  </si>
  <si>
    <t>56.52%</t>
  </si>
  <si>
    <t>72.84%</t>
  </si>
  <si>
    <t>71.78%</t>
  </si>
  <si>
    <t>72.26%</t>
  </si>
  <si>
    <t>73.50%</t>
  </si>
  <si>
    <t>79.10%</t>
  </si>
  <si>
    <t>76.45%</t>
  </si>
  <si>
    <t>62.26%</t>
  </si>
  <si>
    <t>61.16%</t>
  </si>
  <si>
    <t>61.67%</t>
  </si>
  <si>
    <t>62.00%</t>
  </si>
  <si>
    <t>58.36%</t>
  </si>
  <si>
    <t>60.05%</t>
  </si>
  <si>
    <t>69.32%</t>
  </si>
  <si>
    <t>66.31%</t>
  </si>
  <si>
    <t>59.07%</t>
  </si>
  <si>
    <t>56.79%</t>
  </si>
  <si>
    <t>57.83%</t>
  </si>
  <si>
    <t>73.86%</t>
  </si>
  <si>
    <t>74.31%</t>
  </si>
  <si>
    <t>74.09%</t>
  </si>
  <si>
    <t>64.31%</t>
  </si>
  <si>
    <t>61.68%</t>
  </si>
  <si>
    <t>62.93%</t>
  </si>
  <si>
    <t>55.86%</t>
  </si>
  <si>
    <t>51.83%</t>
  </si>
  <si>
    <t>53.61%</t>
  </si>
  <si>
    <t>59.06%</t>
  </si>
  <si>
    <t>57.02%</t>
  </si>
  <si>
    <t>57.97%</t>
  </si>
  <si>
    <t>65.36%</t>
  </si>
  <si>
    <t>63.88%</t>
  </si>
  <si>
    <t>56.14%</t>
  </si>
  <si>
    <t>53.30%</t>
  </si>
  <si>
    <t>54.62%</t>
  </si>
  <si>
    <t>57.90%</t>
  </si>
  <si>
    <t>55.00%</t>
  </si>
  <si>
    <t>56.35%</t>
  </si>
  <si>
    <t>59.62%</t>
  </si>
  <si>
    <t>55.90%</t>
  </si>
  <si>
    <t>57.60%</t>
  </si>
  <si>
    <t>50.00%</t>
  </si>
  <si>
    <t>100.00%</t>
  </si>
  <si>
    <t>16.67%</t>
  </si>
  <si>
    <t>12.50%</t>
  </si>
  <si>
    <t>12.00%</t>
  </si>
  <si>
    <t>10.53%</t>
  </si>
  <si>
    <t>11.11%</t>
  </si>
  <si>
    <t>21.05%</t>
  </si>
  <si>
    <t>22.86%</t>
  </si>
  <si>
    <t>22.22%</t>
  </si>
  <si>
    <t>8.82%</t>
  </si>
  <si>
    <t>14.00%</t>
  </si>
  <si>
    <t>8.26%</t>
  </si>
  <si>
    <t>7.71%</t>
  </si>
  <si>
    <t>7.97%</t>
  </si>
  <si>
    <t>19.22%</t>
  </si>
  <si>
    <t>15.68%</t>
  </si>
  <si>
    <t>17.11%</t>
  </si>
  <si>
    <t>15.71%</t>
  </si>
  <si>
    <t>13.54%</t>
  </si>
  <si>
    <t>14.46%</t>
  </si>
  <si>
    <t>15.91%</t>
  </si>
  <si>
    <t>16.44%</t>
  </si>
  <si>
    <t>16.24%</t>
  </si>
  <si>
    <t>はちろ　吉雄</t>
  </si>
  <si>
    <t>酒井　たかひろ</t>
  </si>
  <si>
    <t>中村　ひろゆき</t>
  </si>
  <si>
    <t>(民主党)</t>
  </si>
  <si>
    <t>(日本共産党)</t>
  </si>
  <si>
    <t>(自由民主党)</t>
  </si>
  <si>
    <t>64.47%</t>
  </si>
  <si>
    <t>66.67%</t>
  </si>
  <si>
    <t>63.58%</t>
  </si>
  <si>
    <t>63.04%</t>
  </si>
  <si>
    <t>67.70%</t>
  </si>
  <si>
    <t>69.48%</t>
  </si>
  <si>
    <t>72.08%</t>
  </si>
  <si>
    <t>73.54%</t>
  </si>
  <si>
    <t>66.38%</t>
  </si>
  <si>
    <t>66.06%</t>
  </si>
  <si>
    <t>64.90%</t>
  </si>
  <si>
    <t>64.02%</t>
  </si>
  <si>
    <t>55.61%</t>
  </si>
  <si>
    <t>56.51%</t>
  </si>
  <si>
    <t>72.99%</t>
  </si>
  <si>
    <t>72.33%</t>
  </si>
  <si>
    <t>56.77%</t>
  </si>
  <si>
    <t>57.82%</t>
  </si>
  <si>
    <t>64.29%</t>
  </si>
  <si>
    <t>61.66%</t>
  </si>
  <si>
    <t>62.91%</t>
  </si>
  <si>
    <t>51.81%</t>
  </si>
  <si>
    <t>63.87%</t>
  </si>
  <si>
    <t>56.12%</t>
  </si>
  <si>
    <t>53.29%</t>
  </si>
  <si>
    <t>54.60%</t>
  </si>
  <si>
    <t>57.88%</t>
  </si>
  <si>
    <t>56.34%</t>
  </si>
  <si>
    <t>59.61%</t>
  </si>
  <si>
    <t>55.89%</t>
  </si>
  <si>
    <t>57.59%</t>
  </si>
  <si>
    <t>19.49%</t>
  </si>
  <si>
    <t>15.95%</t>
  </si>
  <si>
    <t>17.38%</t>
  </si>
  <si>
    <t>8.83%</t>
  </si>
  <si>
    <t>8.21%</t>
  </si>
  <si>
    <t>8.50%</t>
  </si>
  <si>
    <t>16.07%</t>
  </si>
  <si>
    <t>13.88%</t>
  </si>
  <si>
    <t>14.80%</t>
  </si>
  <si>
    <t>幸福実現党</t>
  </si>
  <si>
    <t>日本共産党</t>
  </si>
  <si>
    <t>自由民主党</t>
  </si>
  <si>
    <t>公明党</t>
  </si>
  <si>
    <t>社会民主党</t>
  </si>
  <si>
    <t>民主党</t>
  </si>
  <si>
    <t>維新の党</t>
  </si>
  <si>
    <t>次世代の党</t>
  </si>
  <si>
    <t>支持政党なし</t>
  </si>
  <si>
    <t>59.40%</t>
  </si>
  <si>
    <t>56.33%</t>
  </si>
  <si>
    <t>57.74%</t>
  </si>
  <si>
    <t>18.33%</t>
  </si>
  <si>
    <t>14.02%</t>
  </si>
  <si>
    <t>15.57%</t>
  </si>
  <si>
    <t>15.91%</t>
  </si>
  <si>
    <t>16.44%</t>
  </si>
  <si>
    <t>16.24%</t>
  </si>
  <si>
    <t>第４７回衆議院議員総選挙（平成２６年１２月１４日執行）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</si>
</sst>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#,##0.0_ "/>
    <numFmt numFmtId="181" formatCode="0.0_);[Red]\(0.0\)"/>
    <numFmt numFmtId="182" formatCode="##,###,##0\ "/>
    <numFmt numFmtId="183" formatCode="0.0%"/>
    <numFmt numFmtId="184" formatCode="#,##0.0000_ "/>
    <numFmt numFmtId="185" formatCode="0.000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9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7" fontId="4" fillId="0" borderId="15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distributed" vertical="center"/>
    </xf>
    <xf numFmtId="179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 shrinkToFit="1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distributed" vertical="center" shrinkToFit="1"/>
    </xf>
    <xf numFmtId="179" fontId="4" fillId="0" borderId="27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48" fillId="0" borderId="0" xfId="0" applyFont="1" applyAlignment="1">
      <alignment/>
    </xf>
    <xf numFmtId="0" fontId="49" fillId="0" borderId="20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shrinkToFit="1"/>
    </xf>
    <xf numFmtId="0" fontId="49" fillId="0" borderId="21" xfId="0" applyFont="1" applyBorder="1" applyAlignment="1">
      <alignment horizontal="right" vertical="center" wrapText="1"/>
    </xf>
    <xf numFmtId="0" fontId="49" fillId="0" borderId="22" xfId="0" applyFont="1" applyBorder="1" applyAlignment="1">
      <alignment horizontal="right" vertical="center" shrinkToFit="1"/>
    </xf>
    <xf numFmtId="0" fontId="49" fillId="0" borderId="20" xfId="0" applyFont="1" applyBorder="1" applyAlignment="1">
      <alignment horizontal="center" vertical="justify" wrapText="1"/>
    </xf>
    <xf numFmtId="0" fontId="49" fillId="0" borderId="23" xfId="0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distributed" vertical="center"/>
    </xf>
    <xf numFmtId="179" fontId="50" fillId="0" borderId="10" xfId="0" applyNumberFormat="1" applyFont="1" applyBorder="1" applyAlignment="1">
      <alignment horizontal="right" vertical="center"/>
    </xf>
    <xf numFmtId="179" fontId="50" fillId="0" borderId="15" xfId="0" applyNumberFormat="1" applyFont="1" applyBorder="1" applyAlignment="1">
      <alignment horizontal="right" vertical="center"/>
    </xf>
    <xf numFmtId="179" fontId="50" fillId="0" borderId="14" xfId="0" applyNumberFormat="1" applyFont="1" applyBorder="1" applyAlignment="1">
      <alignment vertical="center"/>
    </xf>
    <xf numFmtId="179" fontId="50" fillId="0" borderId="10" xfId="0" applyNumberFormat="1" applyFont="1" applyBorder="1" applyAlignment="1">
      <alignment vertical="center"/>
    </xf>
    <xf numFmtId="179" fontId="50" fillId="0" borderId="12" xfId="0" applyNumberFormat="1" applyFont="1" applyBorder="1" applyAlignment="1">
      <alignment vertical="center"/>
    </xf>
    <xf numFmtId="179" fontId="50" fillId="0" borderId="13" xfId="0" applyNumberFormat="1" applyFont="1" applyBorder="1" applyAlignment="1">
      <alignment vertical="center"/>
    </xf>
    <xf numFmtId="177" fontId="50" fillId="0" borderId="12" xfId="0" applyNumberFormat="1" applyFont="1" applyBorder="1" applyAlignment="1">
      <alignment vertical="center"/>
    </xf>
    <xf numFmtId="177" fontId="50" fillId="0" borderId="10" xfId="0" applyNumberFormat="1" applyFont="1" applyBorder="1" applyAlignment="1">
      <alignment vertical="center"/>
    </xf>
    <xf numFmtId="177" fontId="50" fillId="0" borderId="15" xfId="0" applyNumberFormat="1" applyFont="1" applyBorder="1" applyAlignment="1">
      <alignment vertical="center"/>
    </xf>
    <xf numFmtId="0" fontId="48" fillId="0" borderId="25" xfId="0" applyFont="1" applyBorder="1" applyAlignment="1">
      <alignment horizontal="center" vertical="center" shrinkToFit="1"/>
    </xf>
    <xf numFmtId="49" fontId="50" fillId="0" borderId="12" xfId="0" applyNumberFormat="1" applyFont="1" applyFill="1" applyBorder="1" applyAlignment="1">
      <alignment horizontal="right" vertical="center"/>
    </xf>
    <xf numFmtId="49" fontId="50" fillId="0" borderId="10" xfId="0" applyNumberFormat="1" applyFont="1" applyFill="1" applyBorder="1" applyAlignment="1">
      <alignment horizontal="right" vertical="center"/>
    </xf>
    <xf numFmtId="49" fontId="50" fillId="0" borderId="15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 vertical="center" shrinkToFit="1"/>
    </xf>
    <xf numFmtId="0" fontId="50" fillId="0" borderId="25" xfId="0" applyFont="1" applyBorder="1" applyAlignment="1">
      <alignment horizontal="distributed" vertical="center" shrinkToFit="1"/>
    </xf>
    <xf numFmtId="49" fontId="50" fillId="0" borderId="10" xfId="0" applyNumberFormat="1" applyFont="1" applyBorder="1" applyAlignment="1">
      <alignment horizontal="right" vertical="center"/>
    </xf>
    <xf numFmtId="49" fontId="50" fillId="0" borderId="15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distributed" vertical="center"/>
    </xf>
    <xf numFmtId="179" fontId="50" fillId="0" borderId="27" xfId="0" applyNumberFormat="1" applyFont="1" applyBorder="1" applyAlignment="1">
      <alignment horizontal="right" vertical="center"/>
    </xf>
    <xf numFmtId="49" fontId="50" fillId="0" borderId="27" xfId="0" applyNumberFormat="1" applyFont="1" applyBorder="1" applyAlignment="1">
      <alignment horizontal="right" vertical="center"/>
    </xf>
    <xf numFmtId="49" fontId="50" fillId="0" borderId="2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distributed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9" fontId="12" fillId="0" borderId="15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9" fontId="4" fillId="0" borderId="28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2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179" fontId="4" fillId="0" borderId="23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distributed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179" fontId="4" fillId="0" borderId="33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shrinkToFit="1"/>
    </xf>
    <xf numFmtId="0" fontId="4" fillId="0" borderId="38" xfId="0" applyFont="1" applyBorder="1" applyAlignment="1">
      <alignment vertical="justify" wrapText="1"/>
    </xf>
    <xf numFmtId="0" fontId="4" fillId="0" borderId="39" xfId="0" applyFont="1" applyBorder="1" applyAlignment="1">
      <alignment vertical="justify" wrapText="1"/>
    </xf>
    <xf numFmtId="0" fontId="4" fillId="0" borderId="40" xfId="0" applyFont="1" applyBorder="1" applyAlignment="1">
      <alignment vertical="justify" wrapText="1"/>
    </xf>
    <xf numFmtId="0" fontId="4" fillId="0" borderId="3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right" vertical="center"/>
    </xf>
    <xf numFmtId="0" fontId="50" fillId="0" borderId="51" xfId="0" applyFont="1" applyBorder="1" applyAlignment="1">
      <alignment vertical="justify" wrapText="1"/>
    </xf>
    <xf numFmtId="0" fontId="50" fillId="0" borderId="52" xfId="0" applyFont="1" applyBorder="1" applyAlignment="1">
      <alignment vertical="justify" wrapText="1"/>
    </xf>
    <xf numFmtId="0" fontId="50" fillId="0" borderId="52" xfId="0" applyFont="1" applyBorder="1" applyAlignment="1">
      <alignment vertical="justify"/>
    </xf>
    <xf numFmtId="0" fontId="50" fillId="0" borderId="39" xfId="0" applyFont="1" applyBorder="1" applyAlignment="1">
      <alignment vertical="justify"/>
    </xf>
    <xf numFmtId="0" fontId="50" fillId="0" borderId="34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vertical="justify" wrapText="1"/>
    </xf>
    <xf numFmtId="0" fontId="4" fillId="0" borderId="52" xfId="0" applyFont="1" applyBorder="1" applyAlignment="1">
      <alignment vertical="justify" wrapText="1"/>
    </xf>
    <xf numFmtId="0" fontId="4" fillId="0" borderId="52" xfId="0" applyFont="1" applyBorder="1" applyAlignment="1">
      <alignment vertical="justify"/>
    </xf>
    <xf numFmtId="0" fontId="4" fillId="0" borderId="39" xfId="0" applyFont="1" applyBorder="1" applyAlignment="1">
      <alignment vertical="justify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justify" wrapText="1"/>
    </xf>
    <xf numFmtId="0" fontId="3" fillId="0" borderId="52" xfId="0" applyFont="1" applyBorder="1" applyAlignment="1">
      <alignment vertical="justify"/>
    </xf>
    <xf numFmtId="0" fontId="3" fillId="0" borderId="39" xfId="0" applyFont="1" applyBorder="1" applyAlignment="1">
      <alignment vertical="justify"/>
    </xf>
    <xf numFmtId="0" fontId="13" fillId="0" borderId="1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shrinkToFit="1"/>
    </xf>
    <xf numFmtId="0" fontId="8" fillId="0" borderId="3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38100</xdr:rowOff>
    </xdr:from>
    <xdr:to>
      <xdr:col>3</xdr:col>
      <xdr:colOff>180975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3495675" y="771525"/>
          <a:ext cx="1619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5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H21" sqref="H21"/>
    </sheetView>
  </sheetViews>
  <sheetFormatPr defaultColWidth="9.00390625" defaultRowHeight="13.5"/>
  <cols>
    <col min="1" max="1" width="12.625" style="2" customWidth="1"/>
    <col min="2" max="13" width="9.875" style="2" customWidth="1"/>
    <col min="14" max="16384" width="9.00390625" style="2" customWidth="1"/>
  </cols>
  <sheetData>
    <row r="1" spans="1:6" ht="18.75">
      <c r="A1" s="26" t="s">
        <v>241</v>
      </c>
      <c r="B1" s="16"/>
      <c r="C1" s="16"/>
      <c r="D1" s="16"/>
      <c r="E1" s="16"/>
      <c r="F1" s="16"/>
    </row>
    <row r="2" spans="1:6" ht="14.25" customHeight="1">
      <c r="A2" s="17"/>
      <c r="B2" s="16"/>
      <c r="C2" s="16"/>
      <c r="D2" s="16"/>
      <c r="E2" s="16"/>
      <c r="F2" s="16"/>
    </row>
    <row r="3" spans="1:13" ht="15" thickBot="1">
      <c r="A3" s="62" t="s">
        <v>56</v>
      </c>
      <c r="L3" s="156"/>
      <c r="M3" s="156"/>
    </row>
    <row r="4" spans="1:13" ht="12" customHeight="1">
      <c r="A4" s="157" t="s">
        <v>32</v>
      </c>
      <c r="B4" s="160"/>
      <c r="C4" s="161"/>
      <c r="D4" s="162"/>
      <c r="E4" s="160"/>
      <c r="F4" s="161"/>
      <c r="G4" s="162"/>
      <c r="H4" s="163"/>
      <c r="I4" s="164"/>
      <c r="J4" s="165"/>
      <c r="K4" s="160"/>
      <c r="L4" s="161"/>
      <c r="M4" s="166"/>
    </row>
    <row r="5" spans="1:13" ht="12" customHeight="1">
      <c r="A5" s="158"/>
      <c r="B5" s="153" t="s">
        <v>33</v>
      </c>
      <c r="C5" s="154"/>
      <c r="D5" s="167"/>
      <c r="E5" s="153" t="s">
        <v>34</v>
      </c>
      <c r="F5" s="154"/>
      <c r="G5" s="167"/>
      <c r="H5" s="168" t="s">
        <v>35</v>
      </c>
      <c r="I5" s="169"/>
      <c r="J5" s="170"/>
      <c r="K5" s="153" t="s">
        <v>36</v>
      </c>
      <c r="L5" s="154"/>
      <c r="M5" s="155"/>
    </row>
    <row r="6" spans="1:13" ht="12" customHeight="1">
      <c r="A6" s="159"/>
      <c r="B6" s="27"/>
      <c r="C6" s="27"/>
      <c r="D6" s="28" t="s">
        <v>37</v>
      </c>
      <c r="E6" s="29"/>
      <c r="F6" s="28"/>
      <c r="G6" s="30" t="s">
        <v>37</v>
      </c>
      <c r="H6" s="29"/>
      <c r="I6" s="28"/>
      <c r="J6" s="30" t="s">
        <v>37</v>
      </c>
      <c r="K6" s="31"/>
      <c r="L6" s="32"/>
      <c r="M6" s="33" t="s">
        <v>71</v>
      </c>
    </row>
    <row r="7" spans="1:13" ht="12" customHeight="1">
      <c r="A7" s="159"/>
      <c r="B7" s="34" t="s">
        <v>38</v>
      </c>
      <c r="C7" s="35" t="s">
        <v>39</v>
      </c>
      <c r="D7" s="34" t="s">
        <v>40</v>
      </c>
      <c r="E7" s="36" t="s">
        <v>38</v>
      </c>
      <c r="F7" s="35" t="s">
        <v>39</v>
      </c>
      <c r="G7" s="37" t="s">
        <v>40</v>
      </c>
      <c r="H7" s="36" t="s">
        <v>38</v>
      </c>
      <c r="I7" s="35" t="s">
        <v>39</v>
      </c>
      <c r="J7" s="37" t="s">
        <v>40</v>
      </c>
      <c r="K7" s="36" t="s">
        <v>38</v>
      </c>
      <c r="L7" s="35" t="s">
        <v>39</v>
      </c>
      <c r="M7" s="38" t="s">
        <v>40</v>
      </c>
    </row>
    <row r="8" spans="1:13" ht="13.5" customHeight="1">
      <c r="A8" s="39" t="s">
        <v>9</v>
      </c>
      <c r="B8" s="40">
        <v>704</v>
      </c>
      <c r="C8" s="40">
        <v>760</v>
      </c>
      <c r="D8" s="40">
        <v>1464</v>
      </c>
      <c r="E8" s="40">
        <v>493</v>
      </c>
      <c r="F8" s="40">
        <v>493</v>
      </c>
      <c r="G8" s="40">
        <v>986</v>
      </c>
      <c r="H8" s="40">
        <v>211</v>
      </c>
      <c r="I8" s="40">
        <v>267</v>
      </c>
      <c r="J8" s="40">
        <v>478</v>
      </c>
      <c r="K8" s="41" t="s">
        <v>77</v>
      </c>
      <c r="L8" s="41" t="s">
        <v>78</v>
      </c>
      <c r="M8" s="42" t="s">
        <v>79</v>
      </c>
    </row>
    <row r="9" spans="1:13" ht="13.5" customHeight="1">
      <c r="A9" s="39" t="s">
        <v>10</v>
      </c>
      <c r="B9" s="40">
        <v>1351</v>
      </c>
      <c r="C9" s="40">
        <v>1425</v>
      </c>
      <c r="D9" s="40">
        <v>2776</v>
      </c>
      <c r="E9" s="40">
        <v>860</v>
      </c>
      <c r="F9" s="40">
        <v>891</v>
      </c>
      <c r="G9" s="40">
        <v>1751</v>
      </c>
      <c r="H9" s="40">
        <v>491</v>
      </c>
      <c r="I9" s="40">
        <v>534</v>
      </c>
      <c r="J9" s="40">
        <v>1025</v>
      </c>
      <c r="K9" s="41" t="s">
        <v>80</v>
      </c>
      <c r="L9" s="41" t="s">
        <v>81</v>
      </c>
      <c r="M9" s="42" t="s">
        <v>82</v>
      </c>
    </row>
    <row r="10" spans="1:13" ht="13.5" customHeight="1">
      <c r="A10" s="39" t="s">
        <v>11</v>
      </c>
      <c r="B10" s="40">
        <v>1211</v>
      </c>
      <c r="C10" s="40">
        <v>1385</v>
      </c>
      <c r="D10" s="40">
        <v>2596</v>
      </c>
      <c r="E10" s="40">
        <v>881</v>
      </c>
      <c r="F10" s="40">
        <v>956</v>
      </c>
      <c r="G10" s="40">
        <v>1837</v>
      </c>
      <c r="H10" s="40">
        <v>330</v>
      </c>
      <c r="I10" s="40">
        <v>429</v>
      </c>
      <c r="J10" s="40">
        <v>759</v>
      </c>
      <c r="K10" s="41" t="s">
        <v>83</v>
      </c>
      <c r="L10" s="41" t="s">
        <v>84</v>
      </c>
      <c r="M10" s="42" t="s">
        <v>85</v>
      </c>
    </row>
    <row r="11" spans="1:13" ht="13.5" customHeight="1">
      <c r="A11" s="39" t="s">
        <v>12</v>
      </c>
      <c r="B11" s="40">
        <v>2015</v>
      </c>
      <c r="C11" s="40">
        <v>2254</v>
      </c>
      <c r="D11" s="40">
        <v>4269</v>
      </c>
      <c r="E11" s="40">
        <v>1440</v>
      </c>
      <c r="F11" s="40">
        <v>1529</v>
      </c>
      <c r="G11" s="40">
        <v>2969</v>
      </c>
      <c r="H11" s="40">
        <v>575</v>
      </c>
      <c r="I11" s="40">
        <v>725</v>
      </c>
      <c r="J11" s="40">
        <v>1300</v>
      </c>
      <c r="K11" s="41" t="s">
        <v>86</v>
      </c>
      <c r="L11" s="41" t="s">
        <v>87</v>
      </c>
      <c r="M11" s="42" t="s">
        <v>88</v>
      </c>
    </row>
    <row r="12" spans="1:13" ht="13.5" customHeight="1">
      <c r="A12" s="39" t="s">
        <v>13</v>
      </c>
      <c r="B12" s="40">
        <v>1879</v>
      </c>
      <c r="C12" s="40">
        <v>2018</v>
      </c>
      <c r="D12" s="40">
        <v>3897</v>
      </c>
      <c r="E12" s="40">
        <v>1228</v>
      </c>
      <c r="F12" s="40">
        <v>1242</v>
      </c>
      <c r="G12" s="40">
        <v>2470</v>
      </c>
      <c r="H12" s="40">
        <v>651</v>
      </c>
      <c r="I12" s="40">
        <v>776</v>
      </c>
      <c r="J12" s="40">
        <v>1427</v>
      </c>
      <c r="K12" s="41" t="s">
        <v>89</v>
      </c>
      <c r="L12" s="41" t="s">
        <v>90</v>
      </c>
      <c r="M12" s="42" t="s">
        <v>91</v>
      </c>
    </row>
    <row r="13" spans="1:13" ht="13.5" customHeight="1">
      <c r="A13" s="39" t="s">
        <v>14</v>
      </c>
      <c r="B13" s="40">
        <v>887</v>
      </c>
      <c r="C13" s="40">
        <v>942</v>
      </c>
      <c r="D13" s="40">
        <v>1829</v>
      </c>
      <c r="E13" s="40">
        <v>666</v>
      </c>
      <c r="F13" s="40">
        <v>678</v>
      </c>
      <c r="G13" s="40">
        <v>1344</v>
      </c>
      <c r="H13" s="40">
        <v>221</v>
      </c>
      <c r="I13" s="40">
        <v>264</v>
      </c>
      <c r="J13" s="40">
        <v>485</v>
      </c>
      <c r="K13" s="41" t="s">
        <v>92</v>
      </c>
      <c r="L13" s="41" t="s">
        <v>93</v>
      </c>
      <c r="M13" s="42" t="s">
        <v>94</v>
      </c>
    </row>
    <row r="14" spans="1:13" ht="13.5" customHeight="1">
      <c r="A14" s="39" t="s">
        <v>15</v>
      </c>
      <c r="B14" s="40">
        <v>772</v>
      </c>
      <c r="C14" s="40">
        <v>780</v>
      </c>
      <c r="D14" s="40">
        <v>1552</v>
      </c>
      <c r="E14" s="40">
        <v>496</v>
      </c>
      <c r="F14" s="40">
        <v>466</v>
      </c>
      <c r="G14" s="40">
        <v>962</v>
      </c>
      <c r="H14" s="40">
        <v>276</v>
      </c>
      <c r="I14" s="40">
        <v>314</v>
      </c>
      <c r="J14" s="40">
        <v>590</v>
      </c>
      <c r="K14" s="41" t="s">
        <v>95</v>
      </c>
      <c r="L14" s="41" t="s">
        <v>96</v>
      </c>
      <c r="M14" s="42" t="s">
        <v>97</v>
      </c>
    </row>
    <row r="15" spans="1:13" ht="13.5" customHeight="1">
      <c r="A15" s="39" t="s">
        <v>16</v>
      </c>
      <c r="B15" s="40">
        <v>1035</v>
      </c>
      <c r="C15" s="40">
        <v>1042</v>
      </c>
      <c r="D15" s="40">
        <v>2077</v>
      </c>
      <c r="E15" s="40">
        <v>688</v>
      </c>
      <c r="F15" s="40">
        <v>685</v>
      </c>
      <c r="G15" s="40">
        <v>1373</v>
      </c>
      <c r="H15" s="40">
        <v>347</v>
      </c>
      <c r="I15" s="40">
        <v>357</v>
      </c>
      <c r="J15" s="40">
        <v>704</v>
      </c>
      <c r="K15" s="41" t="s">
        <v>98</v>
      </c>
      <c r="L15" s="41" t="s">
        <v>99</v>
      </c>
      <c r="M15" s="42" t="s">
        <v>100</v>
      </c>
    </row>
    <row r="16" spans="1:13" ht="13.5" customHeight="1">
      <c r="A16" s="39" t="s">
        <v>17</v>
      </c>
      <c r="B16" s="43">
        <v>1290</v>
      </c>
      <c r="C16" s="43">
        <v>1387</v>
      </c>
      <c r="D16" s="43">
        <v>2677</v>
      </c>
      <c r="E16" s="43">
        <v>940</v>
      </c>
      <c r="F16" s="43">
        <v>989</v>
      </c>
      <c r="G16" s="43">
        <v>1929</v>
      </c>
      <c r="H16" s="43">
        <v>350</v>
      </c>
      <c r="I16" s="43">
        <v>398</v>
      </c>
      <c r="J16" s="43">
        <v>748</v>
      </c>
      <c r="K16" s="43" t="s">
        <v>101</v>
      </c>
      <c r="L16" s="43" t="s">
        <v>102</v>
      </c>
      <c r="M16" s="44" t="s">
        <v>103</v>
      </c>
    </row>
    <row r="17" spans="1:13" ht="13.5" customHeight="1">
      <c r="A17" s="39" t="s">
        <v>18</v>
      </c>
      <c r="B17" s="43">
        <v>6058</v>
      </c>
      <c r="C17" s="43">
        <v>6235</v>
      </c>
      <c r="D17" s="43">
        <v>12293</v>
      </c>
      <c r="E17" s="43">
        <v>3973</v>
      </c>
      <c r="F17" s="43">
        <v>3888</v>
      </c>
      <c r="G17" s="43">
        <v>7861</v>
      </c>
      <c r="H17" s="43">
        <v>2085</v>
      </c>
      <c r="I17" s="43">
        <v>2347</v>
      </c>
      <c r="J17" s="43">
        <v>4432</v>
      </c>
      <c r="K17" s="43" t="s">
        <v>104</v>
      </c>
      <c r="L17" s="43" t="s">
        <v>105</v>
      </c>
      <c r="M17" s="44" t="s">
        <v>106</v>
      </c>
    </row>
    <row r="18" spans="1:13" ht="13.5" customHeight="1">
      <c r="A18" s="39" t="s">
        <v>19</v>
      </c>
      <c r="B18" s="43">
        <v>2610</v>
      </c>
      <c r="C18" s="43">
        <v>2587</v>
      </c>
      <c r="D18" s="43">
        <v>5197</v>
      </c>
      <c r="E18" s="43">
        <v>1695</v>
      </c>
      <c r="F18" s="43">
        <v>1633</v>
      </c>
      <c r="G18" s="43">
        <v>3328</v>
      </c>
      <c r="H18" s="43">
        <v>915</v>
      </c>
      <c r="I18" s="43">
        <v>954</v>
      </c>
      <c r="J18" s="43">
        <v>1869</v>
      </c>
      <c r="K18" s="43" t="s">
        <v>107</v>
      </c>
      <c r="L18" s="43" t="s">
        <v>108</v>
      </c>
      <c r="M18" s="44" t="s">
        <v>109</v>
      </c>
    </row>
    <row r="19" spans="1:13" ht="13.5" customHeight="1">
      <c r="A19" s="39" t="s">
        <v>20</v>
      </c>
      <c r="B19" s="43">
        <v>5423</v>
      </c>
      <c r="C19" s="43">
        <v>6323</v>
      </c>
      <c r="D19" s="43">
        <v>11746</v>
      </c>
      <c r="E19" s="43">
        <v>3122</v>
      </c>
      <c r="F19" s="43">
        <v>3517</v>
      </c>
      <c r="G19" s="43">
        <v>6639</v>
      </c>
      <c r="H19" s="43">
        <v>2301</v>
      </c>
      <c r="I19" s="43">
        <v>2806</v>
      </c>
      <c r="J19" s="43">
        <v>5107</v>
      </c>
      <c r="K19" s="43" t="s">
        <v>110</v>
      </c>
      <c r="L19" s="43" t="s">
        <v>111</v>
      </c>
      <c r="M19" s="44" t="s">
        <v>112</v>
      </c>
    </row>
    <row r="20" spans="1:13" ht="13.5" customHeight="1">
      <c r="A20" s="39" t="s">
        <v>21</v>
      </c>
      <c r="B20" s="43">
        <v>670</v>
      </c>
      <c r="C20" s="43">
        <v>808</v>
      </c>
      <c r="D20" s="43">
        <v>1478</v>
      </c>
      <c r="E20" s="43">
        <v>488</v>
      </c>
      <c r="F20" s="43">
        <v>580</v>
      </c>
      <c r="G20" s="43">
        <v>1068</v>
      </c>
      <c r="H20" s="43">
        <v>182</v>
      </c>
      <c r="I20" s="43">
        <v>228</v>
      </c>
      <c r="J20" s="43">
        <v>410</v>
      </c>
      <c r="K20" s="43" t="s">
        <v>113</v>
      </c>
      <c r="L20" s="43" t="s">
        <v>114</v>
      </c>
      <c r="M20" s="44" t="s">
        <v>115</v>
      </c>
    </row>
    <row r="21" spans="1:13" ht="13.5" customHeight="1">
      <c r="A21" s="39" t="s">
        <v>22</v>
      </c>
      <c r="B21" s="43">
        <v>400</v>
      </c>
      <c r="C21" s="43">
        <v>445</v>
      </c>
      <c r="D21" s="43">
        <v>845</v>
      </c>
      <c r="E21" s="43">
        <v>294</v>
      </c>
      <c r="F21" s="43">
        <v>352</v>
      </c>
      <c r="G21" s="43">
        <v>646</v>
      </c>
      <c r="H21" s="43">
        <v>106</v>
      </c>
      <c r="I21" s="43">
        <v>93</v>
      </c>
      <c r="J21" s="43">
        <v>199</v>
      </c>
      <c r="K21" s="43" t="s">
        <v>116</v>
      </c>
      <c r="L21" s="43" t="s">
        <v>117</v>
      </c>
      <c r="M21" s="44" t="s">
        <v>118</v>
      </c>
    </row>
    <row r="22" spans="1:13" ht="13.5" customHeight="1">
      <c r="A22" s="39" t="s">
        <v>23</v>
      </c>
      <c r="B22" s="43">
        <v>954</v>
      </c>
      <c r="C22" s="43">
        <v>1120</v>
      </c>
      <c r="D22" s="43">
        <v>2074</v>
      </c>
      <c r="E22" s="43">
        <v>594</v>
      </c>
      <c r="F22" s="43">
        <v>685</v>
      </c>
      <c r="G22" s="43">
        <v>1279</v>
      </c>
      <c r="H22" s="43">
        <v>360</v>
      </c>
      <c r="I22" s="43">
        <v>435</v>
      </c>
      <c r="J22" s="43">
        <v>795</v>
      </c>
      <c r="K22" s="43" t="s">
        <v>119</v>
      </c>
      <c r="L22" s="43" t="s">
        <v>120</v>
      </c>
      <c r="M22" s="44" t="s">
        <v>121</v>
      </c>
    </row>
    <row r="23" spans="1:13" ht="13.5" customHeight="1">
      <c r="A23" s="39" t="s">
        <v>24</v>
      </c>
      <c r="B23" s="43">
        <v>1421</v>
      </c>
      <c r="C23" s="43">
        <v>1633</v>
      </c>
      <c r="D23" s="43">
        <v>3054</v>
      </c>
      <c r="E23" s="43">
        <v>881</v>
      </c>
      <c r="F23" s="43">
        <v>953</v>
      </c>
      <c r="G23" s="43">
        <v>1834</v>
      </c>
      <c r="H23" s="43">
        <v>540</v>
      </c>
      <c r="I23" s="43">
        <v>680</v>
      </c>
      <c r="J23" s="43">
        <v>1220</v>
      </c>
      <c r="K23" s="43" t="s">
        <v>122</v>
      </c>
      <c r="L23" s="43" t="s">
        <v>123</v>
      </c>
      <c r="M23" s="44" t="s">
        <v>124</v>
      </c>
    </row>
    <row r="24" spans="1:13" ht="13.5" customHeight="1">
      <c r="A24" s="39" t="s">
        <v>25</v>
      </c>
      <c r="B24" s="43">
        <v>1421</v>
      </c>
      <c r="C24" s="43">
        <v>1570</v>
      </c>
      <c r="D24" s="43">
        <v>2991</v>
      </c>
      <c r="E24" s="43">
        <v>985</v>
      </c>
      <c r="F24" s="43">
        <v>1041</v>
      </c>
      <c r="G24" s="43">
        <v>2026</v>
      </c>
      <c r="H24" s="43">
        <v>436</v>
      </c>
      <c r="I24" s="43">
        <v>529</v>
      </c>
      <c r="J24" s="43">
        <v>965</v>
      </c>
      <c r="K24" s="43" t="s">
        <v>125</v>
      </c>
      <c r="L24" s="43" t="s">
        <v>126</v>
      </c>
      <c r="M24" s="44" t="s">
        <v>58</v>
      </c>
    </row>
    <row r="25" spans="1:13" ht="13.5" customHeight="1">
      <c r="A25" s="39" t="s">
        <v>26</v>
      </c>
      <c r="B25" s="43">
        <v>7814</v>
      </c>
      <c r="C25" s="43">
        <v>9370</v>
      </c>
      <c r="D25" s="43">
        <v>17184</v>
      </c>
      <c r="E25" s="43">
        <v>4616</v>
      </c>
      <c r="F25" s="43">
        <v>5321</v>
      </c>
      <c r="G25" s="43">
        <v>9937</v>
      </c>
      <c r="H25" s="43">
        <v>3198</v>
      </c>
      <c r="I25" s="43">
        <v>4049</v>
      </c>
      <c r="J25" s="43">
        <v>7247</v>
      </c>
      <c r="K25" s="43" t="s">
        <v>127</v>
      </c>
      <c r="L25" s="43" t="s">
        <v>128</v>
      </c>
      <c r="M25" s="44" t="s">
        <v>129</v>
      </c>
    </row>
    <row r="26" spans="1:13" ht="13.5" customHeight="1">
      <c r="A26" s="39" t="s">
        <v>27</v>
      </c>
      <c r="B26" s="43">
        <v>459</v>
      </c>
      <c r="C26" s="43">
        <v>471</v>
      </c>
      <c r="D26" s="43">
        <v>930</v>
      </c>
      <c r="E26" s="43">
        <v>339</v>
      </c>
      <c r="F26" s="43">
        <v>350</v>
      </c>
      <c r="G26" s="43">
        <v>689</v>
      </c>
      <c r="H26" s="43">
        <v>120</v>
      </c>
      <c r="I26" s="43">
        <v>121</v>
      </c>
      <c r="J26" s="43">
        <v>241</v>
      </c>
      <c r="K26" s="43" t="s">
        <v>130</v>
      </c>
      <c r="L26" s="43" t="s">
        <v>131</v>
      </c>
      <c r="M26" s="44" t="s">
        <v>132</v>
      </c>
    </row>
    <row r="27" spans="1:13" ht="13.5" customHeight="1">
      <c r="A27" s="39" t="s">
        <v>28</v>
      </c>
      <c r="B27" s="12">
        <f aca="true" t="shared" si="0" ref="B27:I27">SUM(B8:B26)</f>
        <v>38374</v>
      </c>
      <c r="C27" s="9">
        <f t="shared" si="0"/>
        <v>42555</v>
      </c>
      <c r="D27" s="12">
        <f>SUM(B27:C27)</f>
        <v>80929</v>
      </c>
      <c r="E27" s="14">
        <f t="shared" si="0"/>
        <v>24679</v>
      </c>
      <c r="F27" s="9">
        <f t="shared" si="0"/>
        <v>26249</v>
      </c>
      <c r="G27" s="13">
        <f>SUM(E27:F27)</f>
        <v>50928</v>
      </c>
      <c r="H27" s="14">
        <f t="shared" si="0"/>
        <v>13695</v>
      </c>
      <c r="I27" s="9">
        <f t="shared" si="0"/>
        <v>16306</v>
      </c>
      <c r="J27" s="13">
        <f>SUM(H27:I27)</f>
        <v>30001</v>
      </c>
      <c r="K27" s="45" t="s">
        <v>133</v>
      </c>
      <c r="L27" s="45" t="s">
        <v>134</v>
      </c>
      <c r="M27" s="46" t="s">
        <v>135</v>
      </c>
    </row>
    <row r="28" spans="1:13" ht="13.5" customHeight="1">
      <c r="A28" s="39"/>
      <c r="B28" s="12"/>
      <c r="C28" s="9"/>
      <c r="D28" s="12"/>
      <c r="E28" s="14"/>
      <c r="F28" s="9"/>
      <c r="G28" s="13"/>
      <c r="H28" s="14"/>
      <c r="I28" s="9"/>
      <c r="J28" s="13"/>
      <c r="K28" s="47"/>
      <c r="L28" s="48"/>
      <c r="M28" s="49"/>
    </row>
    <row r="29" spans="1:13" ht="13.5" customHeight="1">
      <c r="A29" s="39" t="s">
        <v>29</v>
      </c>
      <c r="B29" s="43">
        <v>47847</v>
      </c>
      <c r="C29" s="43">
        <v>60277</v>
      </c>
      <c r="D29" s="43">
        <v>108124</v>
      </c>
      <c r="E29" s="43">
        <v>26726</v>
      </c>
      <c r="F29" s="43">
        <v>31239</v>
      </c>
      <c r="G29" s="43">
        <v>57965</v>
      </c>
      <c r="H29" s="43">
        <v>21121</v>
      </c>
      <c r="I29" s="43">
        <v>29038</v>
      </c>
      <c r="J29" s="43">
        <v>50159</v>
      </c>
      <c r="K29" s="43" t="s">
        <v>136</v>
      </c>
      <c r="L29" s="43" t="s">
        <v>137</v>
      </c>
      <c r="M29" s="44" t="s">
        <v>138</v>
      </c>
    </row>
    <row r="30" spans="1:13" ht="13.5" customHeight="1">
      <c r="A30" s="50" t="s">
        <v>59</v>
      </c>
      <c r="B30" s="12">
        <f>SUM(B27,B29)</f>
        <v>86221</v>
      </c>
      <c r="C30" s="9">
        <f>SUM(C27,C29)</f>
        <v>102832</v>
      </c>
      <c r="D30" s="12">
        <f>SUM(B30:C30)</f>
        <v>189053</v>
      </c>
      <c r="E30" s="14">
        <f>SUM(E27,E29)</f>
        <v>51405</v>
      </c>
      <c r="F30" s="9">
        <f>SUM(F27,F29)</f>
        <v>57488</v>
      </c>
      <c r="G30" s="13">
        <f>SUM(E30:F30)</f>
        <v>108893</v>
      </c>
      <c r="H30" s="14">
        <f>SUM(H27,H29)</f>
        <v>34816</v>
      </c>
      <c r="I30" s="9">
        <f>SUM(I27,I29)</f>
        <v>45344</v>
      </c>
      <c r="J30" s="13">
        <f>SUM(H30:I30)</f>
        <v>80160</v>
      </c>
      <c r="K30" s="51" t="s">
        <v>150</v>
      </c>
      <c r="L30" s="52" t="s">
        <v>151</v>
      </c>
      <c r="M30" s="53" t="s">
        <v>152</v>
      </c>
    </row>
    <row r="31" spans="1:13" ht="13.5" customHeight="1">
      <c r="A31" s="39"/>
      <c r="B31" s="12"/>
      <c r="C31" s="9"/>
      <c r="D31" s="12"/>
      <c r="E31" s="14"/>
      <c r="F31" s="9"/>
      <c r="G31" s="13"/>
      <c r="H31" s="14"/>
      <c r="I31" s="9"/>
      <c r="J31" s="13"/>
      <c r="K31" s="47"/>
      <c r="L31" s="48"/>
      <c r="M31" s="49"/>
    </row>
    <row r="32" spans="1:13" ht="13.5" customHeight="1">
      <c r="A32" s="54" t="s">
        <v>30</v>
      </c>
      <c r="B32" s="43">
        <v>54253</v>
      </c>
      <c r="C32" s="43">
        <v>62411</v>
      </c>
      <c r="D32" s="43">
        <v>116664</v>
      </c>
      <c r="E32" s="43">
        <v>32041</v>
      </c>
      <c r="F32" s="43">
        <v>35586</v>
      </c>
      <c r="G32" s="43">
        <v>67627</v>
      </c>
      <c r="H32" s="43">
        <v>22212</v>
      </c>
      <c r="I32" s="43">
        <v>26825</v>
      </c>
      <c r="J32" s="43">
        <v>49037</v>
      </c>
      <c r="K32" s="43" t="s">
        <v>139</v>
      </c>
      <c r="L32" s="43" t="s">
        <v>140</v>
      </c>
      <c r="M32" s="44" t="s">
        <v>141</v>
      </c>
    </row>
    <row r="33" spans="1:13" ht="13.5" customHeight="1">
      <c r="A33" s="55" t="s">
        <v>31</v>
      </c>
      <c r="B33" s="43">
        <v>140474</v>
      </c>
      <c r="C33" s="43">
        <v>165243</v>
      </c>
      <c r="D33" s="43">
        <v>305717</v>
      </c>
      <c r="E33" s="43">
        <v>83446</v>
      </c>
      <c r="F33" s="43">
        <v>93074</v>
      </c>
      <c r="G33" s="43">
        <v>176520</v>
      </c>
      <c r="H33" s="43">
        <v>57028</v>
      </c>
      <c r="I33" s="43">
        <v>72169</v>
      </c>
      <c r="J33" s="43">
        <v>129197</v>
      </c>
      <c r="K33" s="43" t="s">
        <v>232</v>
      </c>
      <c r="L33" s="43" t="s">
        <v>233</v>
      </c>
      <c r="M33" s="44" t="s">
        <v>234</v>
      </c>
    </row>
    <row r="34" spans="1:13" ht="13.5" customHeight="1">
      <c r="A34" s="39"/>
      <c r="B34" s="12"/>
      <c r="C34" s="9"/>
      <c r="D34" s="12"/>
      <c r="E34" s="14"/>
      <c r="F34" s="9"/>
      <c r="G34" s="13"/>
      <c r="H34" s="14"/>
      <c r="I34" s="9"/>
      <c r="J34" s="13"/>
      <c r="K34" s="47"/>
      <c r="L34" s="48"/>
      <c r="M34" s="49"/>
    </row>
    <row r="35" spans="1:13" ht="13.5" customHeight="1">
      <c r="A35" s="39" t="s">
        <v>41</v>
      </c>
      <c r="B35" s="43">
        <v>404126</v>
      </c>
      <c r="C35" s="43">
        <v>447610</v>
      </c>
      <c r="D35" s="43">
        <v>851736</v>
      </c>
      <c r="E35" s="43">
        <v>264140</v>
      </c>
      <c r="F35" s="43">
        <v>279909</v>
      </c>
      <c r="G35" s="43">
        <v>544049</v>
      </c>
      <c r="H35" s="43">
        <v>139986</v>
      </c>
      <c r="I35" s="43">
        <v>167701</v>
      </c>
      <c r="J35" s="43">
        <v>307687</v>
      </c>
      <c r="K35" s="43" t="s">
        <v>142</v>
      </c>
      <c r="L35" s="43" t="s">
        <v>81</v>
      </c>
      <c r="M35" s="44" t="s">
        <v>143</v>
      </c>
    </row>
    <row r="36" spans="1:13" ht="13.5" customHeight="1">
      <c r="A36" s="39" t="s">
        <v>42</v>
      </c>
      <c r="B36" s="43">
        <v>1712948</v>
      </c>
      <c r="C36" s="43">
        <v>1982984</v>
      </c>
      <c r="D36" s="43">
        <v>3695932</v>
      </c>
      <c r="E36" s="43">
        <v>961648</v>
      </c>
      <c r="F36" s="43">
        <v>1056994</v>
      </c>
      <c r="G36" s="43">
        <v>2018642</v>
      </c>
      <c r="H36" s="43">
        <v>751300</v>
      </c>
      <c r="I36" s="43">
        <v>925990</v>
      </c>
      <c r="J36" s="43">
        <v>1677290</v>
      </c>
      <c r="K36" s="56" t="s">
        <v>144</v>
      </c>
      <c r="L36" s="43" t="s">
        <v>145</v>
      </c>
      <c r="M36" s="57" t="s">
        <v>146</v>
      </c>
    </row>
    <row r="37" spans="1:13" ht="13.5" customHeight="1" thickBot="1">
      <c r="A37" s="58" t="s">
        <v>43</v>
      </c>
      <c r="B37" s="59">
        <v>2117074</v>
      </c>
      <c r="C37" s="59">
        <v>2430594</v>
      </c>
      <c r="D37" s="59">
        <v>4547668</v>
      </c>
      <c r="E37" s="59">
        <v>1225788</v>
      </c>
      <c r="F37" s="59">
        <v>1336903</v>
      </c>
      <c r="G37" s="59">
        <v>2562691</v>
      </c>
      <c r="H37" s="59">
        <v>891286</v>
      </c>
      <c r="I37" s="59">
        <v>1093691</v>
      </c>
      <c r="J37" s="59">
        <v>1984977</v>
      </c>
      <c r="K37" s="60" t="s">
        <v>147</v>
      </c>
      <c r="L37" s="59" t="s">
        <v>148</v>
      </c>
      <c r="M37" s="61" t="s">
        <v>149</v>
      </c>
    </row>
    <row r="38" ht="13.5">
      <c r="G38" s="4"/>
    </row>
    <row r="39" ht="13.5">
      <c r="G39" s="4"/>
    </row>
    <row r="40" ht="13.5">
      <c r="G40" s="4"/>
    </row>
    <row r="41" ht="13.5">
      <c r="G41" s="4"/>
    </row>
    <row r="42" ht="13.5">
      <c r="G42" s="4"/>
    </row>
    <row r="43" ht="13.5">
      <c r="G43" s="4"/>
    </row>
    <row r="44" ht="13.5">
      <c r="G44" s="4"/>
    </row>
    <row r="45" ht="13.5">
      <c r="G45" s="4"/>
    </row>
    <row r="46" ht="13.5">
      <c r="G46" s="4"/>
    </row>
    <row r="47" ht="13.5">
      <c r="G47" s="4"/>
    </row>
    <row r="48" ht="13.5">
      <c r="G48" s="4"/>
    </row>
    <row r="49" ht="13.5">
      <c r="G49" s="4"/>
    </row>
    <row r="50" ht="13.5">
      <c r="G50" s="4"/>
    </row>
    <row r="51" ht="13.5">
      <c r="G51" s="4"/>
    </row>
    <row r="52" ht="13.5">
      <c r="G52" s="4"/>
    </row>
    <row r="53" ht="13.5">
      <c r="G53" s="4"/>
    </row>
    <row r="54" ht="13.5">
      <c r="G54" s="4"/>
    </row>
    <row r="55" ht="13.5">
      <c r="G55" s="4"/>
    </row>
    <row r="56" ht="13.5">
      <c r="G56" s="4"/>
    </row>
    <row r="57" ht="13.5">
      <c r="G57" s="4"/>
    </row>
    <row r="58" ht="13.5">
      <c r="G58" s="4"/>
    </row>
    <row r="59" ht="13.5">
      <c r="G59" s="4"/>
    </row>
    <row r="60" ht="13.5">
      <c r="G60" s="4"/>
    </row>
    <row r="61" ht="13.5">
      <c r="G61" s="4"/>
    </row>
    <row r="62" ht="13.5">
      <c r="G62" s="4"/>
    </row>
    <row r="63" ht="13.5">
      <c r="G63" s="4"/>
    </row>
    <row r="64" ht="13.5">
      <c r="G64" s="4"/>
    </row>
    <row r="65" ht="13.5">
      <c r="G65" s="4"/>
    </row>
    <row r="66" ht="13.5">
      <c r="G66" s="4"/>
    </row>
    <row r="67" ht="13.5">
      <c r="G67" s="4"/>
    </row>
    <row r="68" ht="13.5">
      <c r="G68" s="4"/>
    </row>
    <row r="69" ht="13.5">
      <c r="G69" s="4"/>
    </row>
    <row r="70" ht="13.5">
      <c r="G70" s="4"/>
    </row>
    <row r="71" ht="13.5">
      <c r="G71" s="4"/>
    </row>
    <row r="72" ht="13.5">
      <c r="G72" s="4"/>
    </row>
    <row r="73" ht="13.5">
      <c r="G73" s="4"/>
    </row>
    <row r="74" ht="13.5">
      <c r="G74" s="4"/>
    </row>
    <row r="75" ht="13.5">
      <c r="G75" s="4"/>
    </row>
  </sheetData>
  <sheetProtection/>
  <mergeCells count="10">
    <mergeCell ref="K5:M5"/>
    <mergeCell ref="L3:M3"/>
    <mergeCell ref="A4:A7"/>
    <mergeCell ref="B4:D4"/>
    <mergeCell ref="E4:G4"/>
    <mergeCell ref="H4:J4"/>
    <mergeCell ref="K4:M4"/>
    <mergeCell ref="B5:D5"/>
    <mergeCell ref="E5:G5"/>
    <mergeCell ref="H5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27:D28 G27:G28 D31 G31 D34 G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3" sqref="B33"/>
    </sheetView>
  </sheetViews>
  <sheetFormatPr defaultColWidth="9.00390625" defaultRowHeight="13.5"/>
  <cols>
    <col min="1" max="1" width="14.25390625" style="0" customWidth="1"/>
    <col min="2" max="13" width="9.875" style="0" customWidth="1"/>
  </cols>
  <sheetData>
    <row r="1" spans="1:13" ht="19.5" customHeight="1" thickBot="1">
      <c r="A1" s="99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1"/>
      <c r="M1" s="171"/>
    </row>
    <row r="2" spans="1:13" ht="15" customHeight="1">
      <c r="A2" s="172" t="s">
        <v>48</v>
      </c>
      <c r="B2" s="176"/>
      <c r="C2" s="177"/>
      <c r="D2" s="178"/>
      <c r="E2" s="176"/>
      <c r="F2" s="177"/>
      <c r="G2" s="178"/>
      <c r="H2" s="179"/>
      <c r="I2" s="180"/>
      <c r="J2" s="181"/>
      <c r="K2" s="176"/>
      <c r="L2" s="177"/>
      <c r="M2" s="182"/>
    </row>
    <row r="3" spans="1:13" ht="15" customHeight="1">
      <c r="A3" s="173"/>
      <c r="B3" s="183" t="s">
        <v>33</v>
      </c>
      <c r="C3" s="184"/>
      <c r="D3" s="185"/>
      <c r="E3" s="183" t="s">
        <v>34</v>
      </c>
      <c r="F3" s="184"/>
      <c r="G3" s="185"/>
      <c r="H3" s="186" t="s">
        <v>35</v>
      </c>
      <c r="I3" s="187"/>
      <c r="J3" s="188"/>
      <c r="K3" s="183" t="s">
        <v>36</v>
      </c>
      <c r="L3" s="184"/>
      <c r="M3" s="189"/>
    </row>
    <row r="4" spans="1:13" ht="15" customHeight="1">
      <c r="A4" s="174"/>
      <c r="B4" s="66"/>
      <c r="C4" s="66"/>
      <c r="D4" s="67" t="s">
        <v>37</v>
      </c>
      <c r="E4" s="68"/>
      <c r="F4" s="66"/>
      <c r="G4" s="69" t="s">
        <v>37</v>
      </c>
      <c r="H4" s="68"/>
      <c r="I4" s="66"/>
      <c r="J4" s="69" t="s">
        <v>37</v>
      </c>
      <c r="K4" s="70"/>
      <c r="L4" s="70"/>
      <c r="M4" s="71" t="s">
        <v>66</v>
      </c>
    </row>
    <row r="5" spans="1:13" ht="12" customHeight="1">
      <c r="A5" s="175"/>
      <c r="B5" s="72" t="s">
        <v>38</v>
      </c>
      <c r="C5" s="73" t="s">
        <v>39</v>
      </c>
      <c r="D5" s="72" t="s">
        <v>40</v>
      </c>
      <c r="E5" s="73" t="s">
        <v>38</v>
      </c>
      <c r="F5" s="73" t="s">
        <v>39</v>
      </c>
      <c r="G5" s="74" t="s">
        <v>40</v>
      </c>
      <c r="H5" s="75" t="s">
        <v>38</v>
      </c>
      <c r="I5" s="73" t="s">
        <v>39</v>
      </c>
      <c r="J5" s="74" t="s">
        <v>40</v>
      </c>
      <c r="K5" s="72" t="s">
        <v>38</v>
      </c>
      <c r="L5" s="73" t="s">
        <v>39</v>
      </c>
      <c r="M5" s="76" t="s">
        <v>40</v>
      </c>
    </row>
    <row r="6" spans="1:13" ht="15.75" customHeight="1">
      <c r="A6" s="77" t="s">
        <v>9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 t="s">
        <v>60</v>
      </c>
      <c r="L6" s="78" t="s">
        <v>60</v>
      </c>
      <c r="M6" s="79" t="s">
        <v>60</v>
      </c>
    </row>
    <row r="7" spans="1:13" ht="15.75" customHeight="1">
      <c r="A7" s="77" t="s">
        <v>10</v>
      </c>
      <c r="B7" s="78">
        <v>3</v>
      </c>
      <c r="C7" s="78">
        <v>0</v>
      </c>
      <c r="D7" s="78">
        <v>3</v>
      </c>
      <c r="E7" s="78">
        <v>0</v>
      </c>
      <c r="F7" s="78">
        <v>0</v>
      </c>
      <c r="G7" s="78">
        <v>0</v>
      </c>
      <c r="H7" s="78">
        <v>3</v>
      </c>
      <c r="I7" s="78">
        <v>0</v>
      </c>
      <c r="J7" s="78">
        <v>3</v>
      </c>
      <c r="K7" s="78" t="s">
        <v>60</v>
      </c>
      <c r="L7" s="78" t="s">
        <v>60</v>
      </c>
      <c r="M7" s="79" t="s">
        <v>60</v>
      </c>
    </row>
    <row r="8" spans="1:13" ht="15.75" customHeight="1">
      <c r="A8" s="77" t="s">
        <v>11</v>
      </c>
      <c r="B8" s="78">
        <v>1</v>
      </c>
      <c r="C8" s="78">
        <v>3</v>
      </c>
      <c r="D8" s="78">
        <v>4</v>
      </c>
      <c r="E8" s="78">
        <v>0</v>
      </c>
      <c r="F8" s="78">
        <v>0</v>
      </c>
      <c r="G8" s="78">
        <v>0</v>
      </c>
      <c r="H8" s="78">
        <v>1</v>
      </c>
      <c r="I8" s="78">
        <v>3</v>
      </c>
      <c r="J8" s="78">
        <v>4</v>
      </c>
      <c r="K8" s="78" t="s">
        <v>60</v>
      </c>
      <c r="L8" s="78" t="s">
        <v>60</v>
      </c>
      <c r="M8" s="79" t="s">
        <v>60</v>
      </c>
    </row>
    <row r="9" spans="1:13" ht="15.75" customHeight="1">
      <c r="A9" s="77" t="s">
        <v>12</v>
      </c>
      <c r="B9" s="78">
        <v>0</v>
      </c>
      <c r="C9" s="78">
        <v>2</v>
      </c>
      <c r="D9" s="78">
        <v>2</v>
      </c>
      <c r="E9" s="78">
        <v>0</v>
      </c>
      <c r="F9" s="78">
        <v>1</v>
      </c>
      <c r="G9" s="78">
        <v>1</v>
      </c>
      <c r="H9" s="78">
        <v>0</v>
      </c>
      <c r="I9" s="78">
        <v>1</v>
      </c>
      <c r="J9" s="78">
        <v>1</v>
      </c>
      <c r="K9" s="78" t="s">
        <v>60</v>
      </c>
      <c r="L9" s="78" t="s">
        <v>153</v>
      </c>
      <c r="M9" s="79" t="s">
        <v>153</v>
      </c>
    </row>
    <row r="10" spans="1:13" ht="15.75" customHeight="1">
      <c r="A10" s="77" t="s">
        <v>13</v>
      </c>
      <c r="B10" s="78">
        <v>1</v>
      </c>
      <c r="C10" s="78">
        <v>3</v>
      </c>
      <c r="D10" s="78">
        <v>4</v>
      </c>
      <c r="E10" s="78">
        <v>0</v>
      </c>
      <c r="F10" s="78">
        <v>0</v>
      </c>
      <c r="G10" s="78">
        <v>0</v>
      </c>
      <c r="H10" s="78">
        <v>1</v>
      </c>
      <c r="I10" s="78">
        <v>3</v>
      </c>
      <c r="J10" s="78">
        <v>4</v>
      </c>
      <c r="K10" s="78" t="s">
        <v>60</v>
      </c>
      <c r="L10" s="78" t="s">
        <v>60</v>
      </c>
      <c r="M10" s="79" t="s">
        <v>60</v>
      </c>
    </row>
    <row r="11" spans="1:13" ht="15.75" customHeight="1">
      <c r="A11" s="77" t="s">
        <v>14</v>
      </c>
      <c r="B11" s="78">
        <v>1</v>
      </c>
      <c r="C11" s="78">
        <v>1</v>
      </c>
      <c r="D11" s="78">
        <v>2</v>
      </c>
      <c r="E11" s="78">
        <v>1</v>
      </c>
      <c r="F11" s="78">
        <v>0</v>
      </c>
      <c r="G11" s="78">
        <v>1</v>
      </c>
      <c r="H11" s="78">
        <v>0</v>
      </c>
      <c r="I11" s="78">
        <v>1</v>
      </c>
      <c r="J11" s="78">
        <v>1</v>
      </c>
      <c r="K11" s="78" t="s">
        <v>154</v>
      </c>
      <c r="L11" s="78" t="s">
        <v>60</v>
      </c>
      <c r="M11" s="79" t="s">
        <v>153</v>
      </c>
    </row>
    <row r="12" spans="1:13" ht="15.75" customHeight="1">
      <c r="A12" s="77" t="s">
        <v>15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 t="s">
        <v>60</v>
      </c>
      <c r="L12" s="78" t="s">
        <v>60</v>
      </c>
      <c r="M12" s="79" t="s">
        <v>60</v>
      </c>
    </row>
    <row r="13" spans="1:13" ht="15.75" customHeight="1">
      <c r="A13" s="77" t="s">
        <v>16</v>
      </c>
      <c r="B13" s="78">
        <v>1</v>
      </c>
      <c r="C13" s="78">
        <v>1</v>
      </c>
      <c r="D13" s="78">
        <v>2</v>
      </c>
      <c r="E13" s="78">
        <v>0</v>
      </c>
      <c r="F13" s="78">
        <v>0</v>
      </c>
      <c r="G13" s="78">
        <v>0</v>
      </c>
      <c r="H13" s="78">
        <v>1</v>
      </c>
      <c r="I13" s="78">
        <v>1</v>
      </c>
      <c r="J13" s="78">
        <v>2</v>
      </c>
      <c r="K13" s="78" t="s">
        <v>60</v>
      </c>
      <c r="L13" s="78" t="s">
        <v>60</v>
      </c>
      <c r="M13" s="79" t="s">
        <v>60</v>
      </c>
    </row>
    <row r="14" spans="1:13" ht="15.75" customHeight="1">
      <c r="A14" s="77" t="s">
        <v>17</v>
      </c>
      <c r="B14" s="78">
        <v>1</v>
      </c>
      <c r="C14" s="78">
        <v>1</v>
      </c>
      <c r="D14" s="78">
        <v>2</v>
      </c>
      <c r="E14" s="78">
        <v>0</v>
      </c>
      <c r="F14" s="78">
        <v>0</v>
      </c>
      <c r="G14" s="78">
        <v>0</v>
      </c>
      <c r="H14" s="78">
        <v>1</v>
      </c>
      <c r="I14" s="78">
        <v>1</v>
      </c>
      <c r="J14" s="78">
        <v>2</v>
      </c>
      <c r="K14" s="78" t="s">
        <v>60</v>
      </c>
      <c r="L14" s="78" t="s">
        <v>60</v>
      </c>
      <c r="M14" s="79" t="s">
        <v>60</v>
      </c>
    </row>
    <row r="15" spans="1:13" ht="15.75" customHeight="1">
      <c r="A15" s="77" t="s">
        <v>18</v>
      </c>
      <c r="B15" s="78">
        <v>6</v>
      </c>
      <c r="C15" s="78">
        <v>8</v>
      </c>
      <c r="D15" s="78">
        <v>14</v>
      </c>
      <c r="E15" s="78">
        <v>1</v>
      </c>
      <c r="F15" s="78">
        <v>1</v>
      </c>
      <c r="G15" s="78">
        <v>2</v>
      </c>
      <c r="H15" s="78">
        <v>5</v>
      </c>
      <c r="I15" s="78">
        <v>7</v>
      </c>
      <c r="J15" s="78">
        <v>12</v>
      </c>
      <c r="K15" s="78" t="s">
        <v>155</v>
      </c>
      <c r="L15" s="78" t="s">
        <v>156</v>
      </c>
      <c r="M15" s="79" t="s">
        <v>61</v>
      </c>
    </row>
    <row r="16" spans="1:13" ht="15.75" customHeight="1">
      <c r="A16" s="77" t="s">
        <v>19</v>
      </c>
      <c r="B16" s="78">
        <v>2</v>
      </c>
      <c r="C16" s="78">
        <v>3</v>
      </c>
      <c r="D16" s="78">
        <v>5</v>
      </c>
      <c r="E16" s="78">
        <v>0</v>
      </c>
      <c r="F16" s="78">
        <v>0</v>
      </c>
      <c r="G16" s="78">
        <v>0</v>
      </c>
      <c r="H16" s="78">
        <v>2</v>
      </c>
      <c r="I16" s="78">
        <v>3</v>
      </c>
      <c r="J16" s="78">
        <v>5</v>
      </c>
      <c r="K16" s="78" t="s">
        <v>60</v>
      </c>
      <c r="L16" s="78" t="s">
        <v>60</v>
      </c>
      <c r="M16" s="79" t="s">
        <v>60</v>
      </c>
    </row>
    <row r="17" spans="1:13" ht="15.75" customHeight="1">
      <c r="A17" s="77" t="s">
        <v>20</v>
      </c>
      <c r="B17" s="78">
        <v>2</v>
      </c>
      <c r="C17" s="78">
        <v>1</v>
      </c>
      <c r="D17" s="78">
        <v>3</v>
      </c>
      <c r="E17" s="78">
        <v>0</v>
      </c>
      <c r="F17" s="78">
        <v>0</v>
      </c>
      <c r="G17" s="78">
        <v>0</v>
      </c>
      <c r="H17" s="78">
        <v>2</v>
      </c>
      <c r="I17" s="78">
        <v>1</v>
      </c>
      <c r="J17" s="78">
        <v>3</v>
      </c>
      <c r="K17" s="78" t="s">
        <v>60</v>
      </c>
      <c r="L17" s="78" t="s">
        <v>60</v>
      </c>
      <c r="M17" s="79" t="s">
        <v>60</v>
      </c>
    </row>
    <row r="18" spans="1:13" ht="15.75" customHeight="1">
      <c r="A18" s="77" t="s">
        <v>21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 t="s">
        <v>60</v>
      </c>
      <c r="L18" s="78" t="s">
        <v>60</v>
      </c>
      <c r="M18" s="79" t="s">
        <v>60</v>
      </c>
    </row>
    <row r="19" spans="1:13" ht="15.75" customHeight="1">
      <c r="A19" s="77" t="s">
        <v>22</v>
      </c>
      <c r="B19" s="78">
        <v>0</v>
      </c>
      <c r="C19" s="78">
        <v>1</v>
      </c>
      <c r="D19" s="78">
        <v>1</v>
      </c>
      <c r="E19" s="78">
        <v>0</v>
      </c>
      <c r="F19" s="78">
        <v>1</v>
      </c>
      <c r="G19" s="78">
        <v>1</v>
      </c>
      <c r="H19" s="78">
        <v>0</v>
      </c>
      <c r="I19" s="78">
        <v>0</v>
      </c>
      <c r="J19" s="78">
        <v>0</v>
      </c>
      <c r="K19" s="78" t="s">
        <v>60</v>
      </c>
      <c r="L19" s="78" t="s">
        <v>154</v>
      </c>
      <c r="M19" s="79" t="s">
        <v>154</v>
      </c>
    </row>
    <row r="20" spans="1:13" ht="15.75" customHeight="1">
      <c r="A20" s="77" t="s">
        <v>23</v>
      </c>
      <c r="B20" s="78">
        <v>0</v>
      </c>
      <c r="C20" s="78">
        <v>1</v>
      </c>
      <c r="D20" s="78">
        <v>1</v>
      </c>
      <c r="E20" s="78">
        <v>0</v>
      </c>
      <c r="F20" s="78">
        <v>0</v>
      </c>
      <c r="G20" s="78">
        <v>0</v>
      </c>
      <c r="H20" s="78">
        <v>0</v>
      </c>
      <c r="I20" s="78">
        <v>1</v>
      </c>
      <c r="J20" s="78">
        <v>1</v>
      </c>
      <c r="K20" s="78" t="s">
        <v>60</v>
      </c>
      <c r="L20" s="78" t="s">
        <v>60</v>
      </c>
      <c r="M20" s="79" t="s">
        <v>60</v>
      </c>
    </row>
    <row r="21" spans="1:13" ht="15.75" customHeight="1">
      <c r="A21" s="77" t="s">
        <v>24</v>
      </c>
      <c r="B21" s="78">
        <v>2</v>
      </c>
      <c r="C21" s="78">
        <v>2</v>
      </c>
      <c r="D21" s="78">
        <v>4</v>
      </c>
      <c r="E21" s="78">
        <v>1</v>
      </c>
      <c r="F21" s="78">
        <v>1</v>
      </c>
      <c r="G21" s="78">
        <v>2</v>
      </c>
      <c r="H21" s="78">
        <v>1</v>
      </c>
      <c r="I21" s="78">
        <v>1</v>
      </c>
      <c r="J21" s="78">
        <v>2</v>
      </c>
      <c r="K21" s="78" t="s">
        <v>153</v>
      </c>
      <c r="L21" s="78" t="s">
        <v>153</v>
      </c>
      <c r="M21" s="79" t="s">
        <v>153</v>
      </c>
    </row>
    <row r="22" spans="1:13" ht="15.75" customHeight="1">
      <c r="A22" s="77" t="s">
        <v>25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 t="s">
        <v>60</v>
      </c>
      <c r="L22" s="78" t="s">
        <v>60</v>
      </c>
      <c r="M22" s="79" t="s">
        <v>60</v>
      </c>
    </row>
    <row r="23" spans="1:13" ht="15.75" customHeight="1">
      <c r="A23" s="77" t="s">
        <v>26</v>
      </c>
      <c r="B23" s="78">
        <v>4</v>
      </c>
      <c r="C23" s="78">
        <v>6</v>
      </c>
      <c r="D23" s="78">
        <v>10</v>
      </c>
      <c r="E23" s="78">
        <v>0</v>
      </c>
      <c r="F23" s="78">
        <v>0</v>
      </c>
      <c r="G23" s="78">
        <v>0</v>
      </c>
      <c r="H23" s="78">
        <v>4</v>
      </c>
      <c r="I23" s="78">
        <v>6</v>
      </c>
      <c r="J23" s="78">
        <v>10</v>
      </c>
      <c r="K23" s="78" t="s">
        <v>60</v>
      </c>
      <c r="L23" s="78" t="s">
        <v>60</v>
      </c>
      <c r="M23" s="79" t="s">
        <v>60</v>
      </c>
    </row>
    <row r="24" spans="1:13" ht="15.75" customHeight="1">
      <c r="A24" s="77" t="s">
        <v>27</v>
      </c>
      <c r="B24" s="78">
        <v>1</v>
      </c>
      <c r="C24" s="78">
        <v>5</v>
      </c>
      <c r="D24" s="78">
        <v>6</v>
      </c>
      <c r="E24" s="78">
        <v>0</v>
      </c>
      <c r="F24" s="78">
        <v>0</v>
      </c>
      <c r="G24" s="78">
        <v>0</v>
      </c>
      <c r="H24" s="78">
        <v>1</v>
      </c>
      <c r="I24" s="78">
        <v>5</v>
      </c>
      <c r="J24" s="78">
        <v>6</v>
      </c>
      <c r="K24" s="78" t="s">
        <v>60</v>
      </c>
      <c r="L24" s="78" t="s">
        <v>60</v>
      </c>
      <c r="M24" s="79" t="s">
        <v>60</v>
      </c>
    </row>
    <row r="25" spans="1:13" ht="15.75" customHeight="1">
      <c r="A25" s="77" t="s">
        <v>28</v>
      </c>
      <c r="B25" s="78">
        <f aca="true" t="shared" si="0" ref="B25:I25">SUM(B6:B24)</f>
        <v>25</v>
      </c>
      <c r="C25" s="78">
        <f t="shared" si="0"/>
        <v>38</v>
      </c>
      <c r="D25" s="78">
        <f>SUM(B25:C25)</f>
        <v>63</v>
      </c>
      <c r="E25" s="78">
        <f t="shared" si="0"/>
        <v>3</v>
      </c>
      <c r="F25" s="78">
        <f t="shared" si="0"/>
        <v>4</v>
      </c>
      <c r="G25" s="78">
        <f>SUM(E25:F25)</f>
        <v>7</v>
      </c>
      <c r="H25" s="78">
        <f t="shared" si="0"/>
        <v>22</v>
      </c>
      <c r="I25" s="78">
        <f t="shared" si="0"/>
        <v>34</v>
      </c>
      <c r="J25" s="78">
        <f>SUM(H25:I25)</f>
        <v>56</v>
      </c>
      <c r="K25" s="78" t="s">
        <v>157</v>
      </c>
      <c r="L25" s="78" t="s">
        <v>158</v>
      </c>
      <c r="M25" s="79" t="s">
        <v>159</v>
      </c>
    </row>
    <row r="26" spans="1:13" ht="15.75" customHeight="1">
      <c r="A26" s="77"/>
      <c r="B26" s="80"/>
      <c r="C26" s="81"/>
      <c r="D26" s="82"/>
      <c r="E26" s="81"/>
      <c r="F26" s="81"/>
      <c r="G26" s="83"/>
      <c r="H26" s="80"/>
      <c r="I26" s="81"/>
      <c r="J26" s="83"/>
      <c r="K26" s="84"/>
      <c r="L26" s="85"/>
      <c r="M26" s="86"/>
    </row>
    <row r="27" spans="1:13" ht="15.75" customHeight="1">
      <c r="A27" s="77" t="s">
        <v>29</v>
      </c>
      <c r="B27" s="78">
        <v>19</v>
      </c>
      <c r="C27" s="78">
        <v>35</v>
      </c>
      <c r="D27" s="78">
        <v>54</v>
      </c>
      <c r="E27" s="78">
        <v>4</v>
      </c>
      <c r="F27" s="78">
        <v>8</v>
      </c>
      <c r="G27" s="78">
        <v>12</v>
      </c>
      <c r="H27" s="78">
        <v>15</v>
      </c>
      <c r="I27" s="78">
        <v>27</v>
      </c>
      <c r="J27" s="78">
        <v>42</v>
      </c>
      <c r="K27" s="78" t="s">
        <v>160</v>
      </c>
      <c r="L27" s="78" t="s">
        <v>161</v>
      </c>
      <c r="M27" s="79" t="s">
        <v>162</v>
      </c>
    </row>
    <row r="28" spans="1:13" ht="15.75" customHeight="1">
      <c r="A28" s="87" t="s">
        <v>59</v>
      </c>
      <c r="B28" s="80">
        <f>SUM(B25,B27)</f>
        <v>44</v>
      </c>
      <c r="C28" s="81">
        <f>SUM(C25,C27)</f>
        <v>73</v>
      </c>
      <c r="D28" s="82">
        <f>SUM(B28:C28)</f>
        <v>117</v>
      </c>
      <c r="E28" s="81">
        <f>SUM(E25,E27)</f>
        <v>7</v>
      </c>
      <c r="F28" s="81">
        <f>SUM(F25,F27)</f>
        <v>12</v>
      </c>
      <c r="G28" s="83">
        <f>SUM(E28:F28)</f>
        <v>19</v>
      </c>
      <c r="H28" s="80">
        <f>SUM(H25,H27)</f>
        <v>37</v>
      </c>
      <c r="I28" s="81">
        <f>SUM(I25,I27)</f>
        <v>61</v>
      </c>
      <c r="J28" s="83">
        <f>SUM(H28:I28)</f>
        <v>98</v>
      </c>
      <c r="K28" s="88" t="s">
        <v>174</v>
      </c>
      <c r="L28" s="89" t="s">
        <v>175</v>
      </c>
      <c r="M28" s="90" t="s">
        <v>176</v>
      </c>
    </row>
    <row r="29" spans="1:13" ht="15.75" customHeight="1">
      <c r="A29" s="77"/>
      <c r="B29" s="80"/>
      <c r="C29" s="81"/>
      <c r="D29" s="82"/>
      <c r="E29" s="81"/>
      <c r="F29" s="81"/>
      <c r="G29" s="83"/>
      <c r="H29" s="80"/>
      <c r="I29" s="81"/>
      <c r="J29" s="83"/>
      <c r="K29" s="84"/>
      <c r="L29" s="85"/>
      <c r="M29" s="86"/>
    </row>
    <row r="30" spans="1:13" ht="15.75" customHeight="1">
      <c r="A30" s="91" t="s">
        <v>30</v>
      </c>
      <c r="B30" s="78">
        <v>16</v>
      </c>
      <c r="C30" s="78">
        <v>34</v>
      </c>
      <c r="D30" s="78">
        <v>50</v>
      </c>
      <c r="E30" s="78">
        <v>4</v>
      </c>
      <c r="F30" s="78">
        <v>3</v>
      </c>
      <c r="G30" s="78">
        <v>7</v>
      </c>
      <c r="H30" s="78">
        <v>12</v>
      </c>
      <c r="I30" s="78">
        <v>31</v>
      </c>
      <c r="J30" s="78">
        <v>43</v>
      </c>
      <c r="K30" s="78" t="s">
        <v>62</v>
      </c>
      <c r="L30" s="78" t="s">
        <v>163</v>
      </c>
      <c r="M30" s="79" t="s">
        <v>164</v>
      </c>
    </row>
    <row r="31" spans="1:13" ht="15.75" customHeight="1">
      <c r="A31" s="92" t="s">
        <v>31</v>
      </c>
      <c r="B31" s="78">
        <v>60</v>
      </c>
      <c r="C31" s="78">
        <v>107</v>
      </c>
      <c r="D31" s="78">
        <v>167</v>
      </c>
      <c r="E31" s="78">
        <v>11</v>
      </c>
      <c r="F31" s="78">
        <v>15</v>
      </c>
      <c r="G31" s="78">
        <v>26</v>
      </c>
      <c r="H31" s="78">
        <v>49</v>
      </c>
      <c r="I31" s="78">
        <v>92</v>
      </c>
      <c r="J31" s="78">
        <v>141</v>
      </c>
      <c r="K31" s="78" t="s">
        <v>235</v>
      </c>
      <c r="L31" s="78" t="s">
        <v>236</v>
      </c>
      <c r="M31" s="79" t="s">
        <v>237</v>
      </c>
    </row>
    <row r="32" spans="1:13" ht="15.75" customHeight="1">
      <c r="A32" s="77"/>
      <c r="B32" s="80"/>
      <c r="C32" s="81"/>
      <c r="D32" s="82"/>
      <c r="E32" s="81"/>
      <c r="F32" s="81"/>
      <c r="G32" s="83"/>
      <c r="H32" s="80"/>
      <c r="I32" s="81"/>
      <c r="J32" s="83"/>
      <c r="K32" s="84"/>
      <c r="L32" s="85"/>
      <c r="M32" s="86"/>
    </row>
    <row r="33" spans="1:13" ht="15.75" customHeight="1">
      <c r="A33" s="77" t="s">
        <v>41</v>
      </c>
      <c r="B33" s="78">
        <v>351</v>
      </c>
      <c r="C33" s="78">
        <v>402</v>
      </c>
      <c r="D33" s="78">
        <v>753</v>
      </c>
      <c r="E33" s="78">
        <v>29</v>
      </c>
      <c r="F33" s="78">
        <v>31</v>
      </c>
      <c r="G33" s="78">
        <v>60</v>
      </c>
      <c r="H33" s="78">
        <v>322</v>
      </c>
      <c r="I33" s="78">
        <v>371</v>
      </c>
      <c r="J33" s="78">
        <v>693</v>
      </c>
      <c r="K33" s="78" t="s">
        <v>165</v>
      </c>
      <c r="L33" s="93" t="s">
        <v>166</v>
      </c>
      <c r="M33" s="94" t="s">
        <v>167</v>
      </c>
    </row>
    <row r="34" spans="1:13" ht="15.75" customHeight="1">
      <c r="A34" s="77" t="s">
        <v>42</v>
      </c>
      <c r="B34" s="78">
        <v>744</v>
      </c>
      <c r="C34" s="78">
        <v>1097</v>
      </c>
      <c r="D34" s="78">
        <v>1841</v>
      </c>
      <c r="E34" s="78">
        <v>143</v>
      </c>
      <c r="F34" s="78">
        <v>172</v>
      </c>
      <c r="G34" s="78">
        <v>315</v>
      </c>
      <c r="H34" s="78">
        <v>601</v>
      </c>
      <c r="I34" s="78">
        <v>925</v>
      </c>
      <c r="J34" s="78">
        <v>1526</v>
      </c>
      <c r="K34" s="78" t="s">
        <v>168</v>
      </c>
      <c r="L34" s="78" t="s">
        <v>169</v>
      </c>
      <c r="M34" s="79" t="s">
        <v>170</v>
      </c>
    </row>
    <row r="35" spans="1:13" ht="15.75" customHeight="1" thickBot="1">
      <c r="A35" s="95" t="s">
        <v>43</v>
      </c>
      <c r="B35" s="96">
        <v>1095</v>
      </c>
      <c r="C35" s="96">
        <v>1499</v>
      </c>
      <c r="D35" s="96">
        <v>2594</v>
      </c>
      <c r="E35" s="96">
        <v>172</v>
      </c>
      <c r="F35" s="96">
        <v>203</v>
      </c>
      <c r="G35" s="96">
        <v>375</v>
      </c>
      <c r="H35" s="96">
        <v>923</v>
      </c>
      <c r="I35" s="96">
        <v>1296</v>
      </c>
      <c r="J35" s="96">
        <v>2219</v>
      </c>
      <c r="K35" s="96" t="s">
        <v>171</v>
      </c>
      <c r="L35" s="97" t="s">
        <v>172</v>
      </c>
      <c r="M35" s="98" t="s">
        <v>173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  <ignoredErrors>
    <ignoredError sqref="D28 G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zoomScaleSheetLayoutView="100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7" sqref="B7"/>
    </sheetView>
  </sheetViews>
  <sheetFormatPr defaultColWidth="9.00390625" defaultRowHeight="13.5"/>
  <cols>
    <col min="1" max="1" width="13.875" style="0" customWidth="1"/>
    <col min="2" max="4" width="15.875" style="0" customWidth="1"/>
    <col min="5" max="8" width="11.75390625" style="0" customWidth="1"/>
    <col min="9" max="11" width="7.625" style="0" customWidth="1"/>
  </cols>
  <sheetData>
    <row r="1" spans="1:11" ht="36.75" customHeight="1" thickBot="1">
      <c r="A1" s="62" t="s">
        <v>75</v>
      </c>
      <c r="J1" s="191"/>
      <c r="K1" s="191"/>
    </row>
    <row r="2" spans="1:11" ht="21" customHeight="1">
      <c r="A2" s="157" t="s">
        <v>65</v>
      </c>
      <c r="B2" s="23">
        <v>1</v>
      </c>
      <c r="C2" s="23">
        <v>2</v>
      </c>
      <c r="D2" s="23">
        <v>3</v>
      </c>
      <c r="E2" s="150" t="s">
        <v>0</v>
      </c>
      <c r="F2" s="150" t="s">
        <v>1</v>
      </c>
      <c r="G2" s="150" t="s">
        <v>2</v>
      </c>
      <c r="H2" s="150" t="s">
        <v>3</v>
      </c>
      <c r="I2" s="160" t="s">
        <v>4</v>
      </c>
      <c r="J2" s="161"/>
      <c r="K2" s="166"/>
    </row>
    <row r="3" spans="1:11" ht="21" customHeight="1">
      <c r="A3" s="159"/>
      <c r="B3" s="100"/>
      <c r="C3" s="101"/>
      <c r="D3" s="100" t="s">
        <v>5</v>
      </c>
      <c r="E3" s="151"/>
      <c r="F3" s="151"/>
      <c r="G3" s="151"/>
      <c r="H3" s="151"/>
      <c r="I3" s="192"/>
      <c r="J3" s="193"/>
      <c r="K3" s="194"/>
    </row>
    <row r="4" spans="1:11" ht="21" customHeight="1">
      <c r="A4" s="159"/>
      <c r="B4" s="113" t="s">
        <v>177</v>
      </c>
      <c r="C4" s="113" t="s">
        <v>178</v>
      </c>
      <c r="D4" s="113" t="s">
        <v>179</v>
      </c>
      <c r="E4" s="190"/>
      <c r="F4" s="190"/>
      <c r="G4" s="190"/>
      <c r="H4" s="190"/>
      <c r="I4" s="151" t="s">
        <v>6</v>
      </c>
      <c r="J4" s="151" t="s">
        <v>7</v>
      </c>
      <c r="K4" s="195" t="s">
        <v>8</v>
      </c>
    </row>
    <row r="5" spans="1:11" ht="21" customHeight="1">
      <c r="A5" s="159"/>
      <c r="B5" s="114" t="s">
        <v>180</v>
      </c>
      <c r="C5" s="114" t="s">
        <v>181</v>
      </c>
      <c r="D5" s="114" t="s">
        <v>182</v>
      </c>
      <c r="E5" s="102" t="s">
        <v>67</v>
      </c>
      <c r="F5" s="102" t="s">
        <v>68</v>
      </c>
      <c r="G5" s="103" t="s">
        <v>69</v>
      </c>
      <c r="H5" s="102" t="s">
        <v>70</v>
      </c>
      <c r="I5" s="151"/>
      <c r="J5" s="151"/>
      <c r="K5" s="195"/>
    </row>
    <row r="6" spans="1:11" ht="15.75" customHeight="1">
      <c r="A6" s="104" t="s">
        <v>9</v>
      </c>
      <c r="B6" s="105">
        <v>463</v>
      </c>
      <c r="C6" s="105">
        <v>51</v>
      </c>
      <c r="D6" s="105">
        <v>450</v>
      </c>
      <c r="E6" s="105">
        <v>964</v>
      </c>
      <c r="F6" s="105">
        <v>22</v>
      </c>
      <c r="G6" s="105">
        <v>986</v>
      </c>
      <c r="H6" s="105">
        <v>986</v>
      </c>
      <c r="I6" s="105">
        <v>0</v>
      </c>
      <c r="J6" s="105">
        <v>0</v>
      </c>
      <c r="K6" s="106">
        <v>0</v>
      </c>
    </row>
    <row r="7" spans="1:11" ht="15.75" customHeight="1">
      <c r="A7" s="63" t="s">
        <v>10</v>
      </c>
      <c r="B7" s="105">
        <v>568</v>
      </c>
      <c r="C7" s="105">
        <v>167</v>
      </c>
      <c r="D7" s="105">
        <v>984</v>
      </c>
      <c r="E7" s="105">
        <v>1719</v>
      </c>
      <c r="F7" s="105">
        <v>32</v>
      </c>
      <c r="G7" s="105">
        <v>1751</v>
      </c>
      <c r="H7" s="105">
        <v>1751</v>
      </c>
      <c r="I7" s="105">
        <v>0</v>
      </c>
      <c r="J7" s="105">
        <v>0</v>
      </c>
      <c r="K7" s="106">
        <v>0</v>
      </c>
    </row>
    <row r="8" spans="1:11" ht="15.75" customHeight="1">
      <c r="A8" s="63" t="s">
        <v>11</v>
      </c>
      <c r="B8" s="105">
        <v>773</v>
      </c>
      <c r="C8" s="105">
        <v>210</v>
      </c>
      <c r="D8" s="105">
        <v>808</v>
      </c>
      <c r="E8" s="105">
        <v>1791</v>
      </c>
      <c r="F8" s="105">
        <v>46</v>
      </c>
      <c r="G8" s="105">
        <v>1837</v>
      </c>
      <c r="H8" s="105">
        <v>1837</v>
      </c>
      <c r="I8" s="105">
        <v>0</v>
      </c>
      <c r="J8" s="105">
        <v>0</v>
      </c>
      <c r="K8" s="106">
        <v>0</v>
      </c>
    </row>
    <row r="9" spans="1:11" ht="15.75" customHeight="1">
      <c r="A9" s="63" t="s">
        <v>12</v>
      </c>
      <c r="B9" s="105">
        <v>1318</v>
      </c>
      <c r="C9" s="105">
        <v>283</v>
      </c>
      <c r="D9" s="105">
        <v>1267</v>
      </c>
      <c r="E9" s="105">
        <v>2868</v>
      </c>
      <c r="F9" s="105">
        <v>101</v>
      </c>
      <c r="G9" s="105">
        <v>2969</v>
      </c>
      <c r="H9" s="105">
        <v>2969</v>
      </c>
      <c r="I9" s="105">
        <v>0</v>
      </c>
      <c r="J9" s="105">
        <v>0</v>
      </c>
      <c r="K9" s="106">
        <v>0</v>
      </c>
    </row>
    <row r="10" spans="1:11" ht="15.75" customHeight="1">
      <c r="A10" s="63" t="s">
        <v>13</v>
      </c>
      <c r="B10" s="105">
        <v>1006</v>
      </c>
      <c r="C10" s="105">
        <v>314</v>
      </c>
      <c r="D10" s="105">
        <v>1076</v>
      </c>
      <c r="E10" s="105">
        <v>2396</v>
      </c>
      <c r="F10" s="105">
        <v>74</v>
      </c>
      <c r="G10" s="105">
        <v>2470</v>
      </c>
      <c r="H10" s="105">
        <v>2470</v>
      </c>
      <c r="I10" s="105">
        <v>0</v>
      </c>
      <c r="J10" s="105">
        <v>0</v>
      </c>
      <c r="K10" s="106">
        <v>0</v>
      </c>
    </row>
    <row r="11" spans="1:11" ht="15.75" customHeight="1">
      <c r="A11" s="63" t="s">
        <v>14</v>
      </c>
      <c r="B11" s="105">
        <v>450</v>
      </c>
      <c r="C11" s="105">
        <v>99</v>
      </c>
      <c r="D11" s="105">
        <v>751</v>
      </c>
      <c r="E11" s="105">
        <v>1300</v>
      </c>
      <c r="F11" s="105">
        <v>44</v>
      </c>
      <c r="G11" s="105">
        <v>1344</v>
      </c>
      <c r="H11" s="105">
        <v>1344</v>
      </c>
      <c r="I11" s="105">
        <v>0</v>
      </c>
      <c r="J11" s="105">
        <v>0</v>
      </c>
      <c r="K11" s="106">
        <v>0</v>
      </c>
    </row>
    <row r="12" spans="1:11" ht="15.75" customHeight="1">
      <c r="A12" s="63" t="s">
        <v>15</v>
      </c>
      <c r="B12" s="105">
        <v>293</v>
      </c>
      <c r="C12" s="105">
        <v>89</v>
      </c>
      <c r="D12" s="105">
        <v>557</v>
      </c>
      <c r="E12" s="105">
        <v>939</v>
      </c>
      <c r="F12" s="105">
        <v>23</v>
      </c>
      <c r="G12" s="105">
        <v>962</v>
      </c>
      <c r="H12" s="105">
        <v>962</v>
      </c>
      <c r="I12" s="105">
        <v>0</v>
      </c>
      <c r="J12" s="105">
        <v>0</v>
      </c>
      <c r="K12" s="106">
        <v>0</v>
      </c>
    </row>
    <row r="13" spans="1:11" ht="15.75" customHeight="1">
      <c r="A13" s="63" t="s">
        <v>16</v>
      </c>
      <c r="B13" s="105">
        <v>602</v>
      </c>
      <c r="C13" s="105">
        <v>105</v>
      </c>
      <c r="D13" s="105">
        <v>626</v>
      </c>
      <c r="E13" s="105">
        <v>1333</v>
      </c>
      <c r="F13" s="105">
        <v>40</v>
      </c>
      <c r="G13" s="105">
        <v>1373</v>
      </c>
      <c r="H13" s="105">
        <v>1373</v>
      </c>
      <c r="I13" s="105">
        <v>0</v>
      </c>
      <c r="J13" s="105">
        <v>0</v>
      </c>
      <c r="K13" s="106">
        <v>0</v>
      </c>
    </row>
    <row r="14" spans="1:11" ht="15.75" customHeight="1">
      <c r="A14" s="63" t="s">
        <v>17</v>
      </c>
      <c r="B14" s="105">
        <v>556</v>
      </c>
      <c r="C14" s="105">
        <v>102</v>
      </c>
      <c r="D14" s="105">
        <v>1219</v>
      </c>
      <c r="E14" s="105">
        <v>1877</v>
      </c>
      <c r="F14" s="105">
        <v>52</v>
      </c>
      <c r="G14" s="105">
        <v>1929</v>
      </c>
      <c r="H14" s="105">
        <v>1929</v>
      </c>
      <c r="I14" s="105">
        <v>0</v>
      </c>
      <c r="J14" s="105">
        <v>0</v>
      </c>
      <c r="K14" s="106">
        <v>0</v>
      </c>
    </row>
    <row r="15" spans="1:11" ht="15.75" customHeight="1">
      <c r="A15" s="63" t="s">
        <v>18</v>
      </c>
      <c r="B15" s="105">
        <v>2636</v>
      </c>
      <c r="C15" s="105">
        <v>773</v>
      </c>
      <c r="D15" s="105">
        <v>4210</v>
      </c>
      <c r="E15" s="105">
        <v>7619</v>
      </c>
      <c r="F15" s="105">
        <v>241</v>
      </c>
      <c r="G15" s="105">
        <v>7860</v>
      </c>
      <c r="H15" s="105">
        <v>7861</v>
      </c>
      <c r="I15" s="105">
        <v>0</v>
      </c>
      <c r="J15" s="105">
        <v>1</v>
      </c>
      <c r="K15" s="106">
        <v>0</v>
      </c>
    </row>
    <row r="16" spans="1:11" ht="15.75" customHeight="1">
      <c r="A16" s="63" t="s">
        <v>19</v>
      </c>
      <c r="B16" s="105">
        <v>1242</v>
      </c>
      <c r="C16" s="105">
        <v>161</v>
      </c>
      <c r="D16" s="105">
        <v>1870</v>
      </c>
      <c r="E16" s="105">
        <v>3273</v>
      </c>
      <c r="F16" s="105">
        <v>55</v>
      </c>
      <c r="G16" s="105">
        <v>3328</v>
      </c>
      <c r="H16" s="105">
        <v>3328</v>
      </c>
      <c r="I16" s="105">
        <v>0</v>
      </c>
      <c r="J16" s="105">
        <v>0</v>
      </c>
      <c r="K16" s="106">
        <v>0</v>
      </c>
    </row>
    <row r="17" spans="1:11" ht="15.75" customHeight="1">
      <c r="A17" s="63" t="s">
        <v>20</v>
      </c>
      <c r="B17" s="105">
        <v>2021</v>
      </c>
      <c r="C17" s="105">
        <v>577</v>
      </c>
      <c r="D17" s="105">
        <v>3836</v>
      </c>
      <c r="E17" s="105">
        <v>6434</v>
      </c>
      <c r="F17" s="105">
        <v>205</v>
      </c>
      <c r="G17" s="105">
        <v>6639</v>
      </c>
      <c r="H17" s="105">
        <v>6639</v>
      </c>
      <c r="I17" s="105">
        <v>0</v>
      </c>
      <c r="J17" s="105">
        <v>0</v>
      </c>
      <c r="K17" s="106">
        <v>0</v>
      </c>
    </row>
    <row r="18" spans="1:11" ht="15.75" customHeight="1">
      <c r="A18" s="63" t="s">
        <v>21</v>
      </c>
      <c r="B18" s="105">
        <v>329</v>
      </c>
      <c r="C18" s="105">
        <v>65</v>
      </c>
      <c r="D18" s="105">
        <v>644</v>
      </c>
      <c r="E18" s="105">
        <v>1038</v>
      </c>
      <c r="F18" s="105">
        <v>30</v>
      </c>
      <c r="G18" s="105">
        <v>1068</v>
      </c>
      <c r="H18" s="105">
        <v>1068</v>
      </c>
      <c r="I18" s="105">
        <v>0</v>
      </c>
      <c r="J18" s="105">
        <v>0</v>
      </c>
      <c r="K18" s="106">
        <v>0</v>
      </c>
    </row>
    <row r="19" spans="1:11" ht="15.75" customHeight="1">
      <c r="A19" s="63" t="s">
        <v>22</v>
      </c>
      <c r="B19" s="105">
        <v>243</v>
      </c>
      <c r="C19" s="105">
        <v>25</v>
      </c>
      <c r="D19" s="105">
        <v>363</v>
      </c>
      <c r="E19" s="105">
        <v>631</v>
      </c>
      <c r="F19" s="105">
        <v>16</v>
      </c>
      <c r="G19" s="105">
        <v>647</v>
      </c>
      <c r="H19" s="105">
        <v>646</v>
      </c>
      <c r="I19" s="105">
        <v>0</v>
      </c>
      <c r="J19" s="105">
        <v>0</v>
      </c>
      <c r="K19" s="106">
        <v>-1</v>
      </c>
    </row>
    <row r="20" spans="1:11" ht="15.75" customHeight="1">
      <c r="A20" s="63" t="s">
        <v>23</v>
      </c>
      <c r="B20" s="105">
        <v>436</v>
      </c>
      <c r="C20" s="105">
        <v>76</v>
      </c>
      <c r="D20" s="105">
        <v>716</v>
      </c>
      <c r="E20" s="105">
        <v>1228</v>
      </c>
      <c r="F20" s="105">
        <v>51</v>
      </c>
      <c r="G20" s="105">
        <v>1279</v>
      </c>
      <c r="H20" s="105">
        <v>1279</v>
      </c>
      <c r="I20" s="105">
        <v>0</v>
      </c>
      <c r="J20" s="105">
        <v>0</v>
      </c>
      <c r="K20" s="106">
        <v>0</v>
      </c>
    </row>
    <row r="21" spans="1:11" ht="15.75" customHeight="1">
      <c r="A21" s="63" t="s">
        <v>24</v>
      </c>
      <c r="B21" s="105">
        <v>470</v>
      </c>
      <c r="C21" s="105">
        <v>164</v>
      </c>
      <c r="D21" s="105">
        <v>1164</v>
      </c>
      <c r="E21" s="105">
        <v>1798</v>
      </c>
      <c r="F21" s="105">
        <v>36</v>
      </c>
      <c r="G21" s="105">
        <v>1834</v>
      </c>
      <c r="H21" s="105">
        <v>1834</v>
      </c>
      <c r="I21" s="105">
        <v>0</v>
      </c>
      <c r="J21" s="105">
        <v>0</v>
      </c>
      <c r="K21" s="106">
        <v>0</v>
      </c>
    </row>
    <row r="22" spans="1:11" ht="15.75" customHeight="1">
      <c r="A22" s="63" t="s">
        <v>25</v>
      </c>
      <c r="B22" s="105">
        <v>604</v>
      </c>
      <c r="C22" s="105">
        <v>236</v>
      </c>
      <c r="D22" s="105">
        <v>1151</v>
      </c>
      <c r="E22" s="105">
        <v>1991</v>
      </c>
      <c r="F22" s="105">
        <v>35</v>
      </c>
      <c r="G22" s="105">
        <v>2026</v>
      </c>
      <c r="H22" s="105">
        <v>2026</v>
      </c>
      <c r="I22" s="105">
        <v>0</v>
      </c>
      <c r="J22" s="105">
        <v>0</v>
      </c>
      <c r="K22" s="106">
        <v>0</v>
      </c>
    </row>
    <row r="23" spans="1:11" ht="15.75" customHeight="1">
      <c r="A23" s="63" t="s">
        <v>26</v>
      </c>
      <c r="B23" s="105">
        <v>3062</v>
      </c>
      <c r="C23" s="105">
        <v>950</v>
      </c>
      <c r="D23" s="105">
        <v>5787</v>
      </c>
      <c r="E23" s="105">
        <v>9799</v>
      </c>
      <c r="F23" s="105">
        <v>138</v>
      </c>
      <c r="G23" s="105">
        <v>9937</v>
      </c>
      <c r="H23" s="105">
        <v>9937</v>
      </c>
      <c r="I23" s="105">
        <v>0</v>
      </c>
      <c r="J23" s="105">
        <v>0</v>
      </c>
      <c r="K23" s="106">
        <v>0</v>
      </c>
    </row>
    <row r="24" spans="1:11" ht="15.75" customHeight="1">
      <c r="A24" s="63" t="s">
        <v>27</v>
      </c>
      <c r="B24" s="105">
        <v>252</v>
      </c>
      <c r="C24" s="105">
        <v>63</v>
      </c>
      <c r="D24" s="105">
        <v>355</v>
      </c>
      <c r="E24" s="105">
        <v>670</v>
      </c>
      <c r="F24" s="105">
        <v>19</v>
      </c>
      <c r="G24" s="105">
        <v>689</v>
      </c>
      <c r="H24" s="105">
        <v>689</v>
      </c>
      <c r="I24" s="105">
        <v>0</v>
      </c>
      <c r="J24" s="105">
        <v>0</v>
      </c>
      <c r="K24" s="106">
        <v>0</v>
      </c>
    </row>
    <row r="25" spans="1:11" ht="15.75" customHeight="1">
      <c r="A25" s="63" t="s">
        <v>28</v>
      </c>
      <c r="B25" s="105">
        <v>17324</v>
      </c>
      <c r="C25" s="105">
        <v>4510</v>
      </c>
      <c r="D25" s="105">
        <v>27834</v>
      </c>
      <c r="E25" s="105">
        <v>49668</v>
      </c>
      <c r="F25" s="105">
        <v>1260</v>
      </c>
      <c r="G25" s="105">
        <v>50928</v>
      </c>
      <c r="H25" s="105">
        <v>50928</v>
      </c>
      <c r="I25" s="105">
        <v>0</v>
      </c>
      <c r="J25" s="105">
        <v>1</v>
      </c>
      <c r="K25" s="106">
        <v>-1</v>
      </c>
    </row>
    <row r="26" spans="1:11" ht="15.75" customHeight="1">
      <c r="A26" s="63"/>
      <c r="B26" s="107"/>
      <c r="C26" s="107"/>
      <c r="D26" s="107"/>
      <c r="E26" s="107"/>
      <c r="F26" s="107"/>
      <c r="G26" s="107"/>
      <c r="H26" s="107"/>
      <c r="I26" s="107"/>
      <c r="J26" s="107"/>
      <c r="K26" s="108"/>
    </row>
    <row r="27" spans="1:11" ht="15.75" customHeight="1">
      <c r="A27" s="63" t="s">
        <v>29</v>
      </c>
      <c r="B27" s="105">
        <v>23284</v>
      </c>
      <c r="C27" s="105">
        <v>9788</v>
      </c>
      <c r="D27" s="105">
        <v>23227</v>
      </c>
      <c r="E27" s="105">
        <v>56299</v>
      </c>
      <c r="F27" s="105">
        <v>1666</v>
      </c>
      <c r="G27" s="105">
        <v>57965</v>
      </c>
      <c r="H27" s="105">
        <v>57965</v>
      </c>
      <c r="I27" s="105">
        <v>0</v>
      </c>
      <c r="J27" s="105">
        <v>0</v>
      </c>
      <c r="K27" s="106">
        <v>0</v>
      </c>
    </row>
    <row r="28" spans="1:11" ht="15.75" customHeight="1">
      <c r="A28" s="50" t="s">
        <v>59</v>
      </c>
      <c r="B28" s="9">
        <f>SUM(B25,B27)</f>
        <v>40608</v>
      </c>
      <c r="C28" s="9">
        <f aca="true" t="shared" si="0" ref="C28:K28">SUM(C25,C27)</f>
        <v>14298</v>
      </c>
      <c r="D28" s="9">
        <f t="shared" si="0"/>
        <v>51061</v>
      </c>
      <c r="E28" s="9">
        <f>SUM(E25,E27)</f>
        <v>105967</v>
      </c>
      <c r="F28" s="9">
        <f t="shared" si="0"/>
        <v>2926</v>
      </c>
      <c r="G28" s="9">
        <f t="shared" si="0"/>
        <v>108893</v>
      </c>
      <c r="H28" s="9">
        <f t="shared" si="0"/>
        <v>108893</v>
      </c>
      <c r="I28" s="9">
        <f t="shared" si="0"/>
        <v>0</v>
      </c>
      <c r="J28" s="9">
        <f t="shared" si="0"/>
        <v>1</v>
      </c>
      <c r="K28" s="109">
        <f t="shared" si="0"/>
        <v>-1</v>
      </c>
    </row>
    <row r="29" spans="1:11" ht="15.75" customHeight="1">
      <c r="A29" s="63"/>
      <c r="B29" s="107"/>
      <c r="C29" s="107"/>
      <c r="D29" s="107"/>
      <c r="E29" s="107"/>
      <c r="F29" s="107"/>
      <c r="G29" s="107"/>
      <c r="H29" s="107"/>
      <c r="I29" s="107"/>
      <c r="J29" s="107"/>
      <c r="K29" s="108"/>
    </row>
    <row r="30" spans="1:11" ht="15.75" customHeight="1">
      <c r="A30" s="54" t="s">
        <v>30</v>
      </c>
      <c r="B30" s="105">
        <v>29441</v>
      </c>
      <c r="C30" s="105">
        <v>9234</v>
      </c>
      <c r="D30" s="105">
        <v>26629</v>
      </c>
      <c r="E30" s="105">
        <v>65304</v>
      </c>
      <c r="F30" s="105">
        <v>2321</v>
      </c>
      <c r="G30" s="105">
        <v>67625</v>
      </c>
      <c r="H30" s="105">
        <v>67627</v>
      </c>
      <c r="I30" s="105">
        <v>0</v>
      </c>
      <c r="J30" s="105">
        <v>2</v>
      </c>
      <c r="K30" s="106">
        <v>0</v>
      </c>
    </row>
    <row r="31" spans="1:11" ht="15.75" customHeight="1" thickBot="1">
      <c r="A31" s="110" t="s">
        <v>31</v>
      </c>
      <c r="B31" s="111">
        <f>+B28+B30</f>
        <v>70049</v>
      </c>
      <c r="C31" s="111">
        <f aca="true" t="shared" si="1" ref="C31:K31">+C28+C30</f>
        <v>23532</v>
      </c>
      <c r="D31" s="111">
        <f t="shared" si="1"/>
        <v>77690</v>
      </c>
      <c r="E31" s="111">
        <f t="shared" si="1"/>
        <v>171271</v>
      </c>
      <c r="F31" s="111">
        <f t="shared" si="1"/>
        <v>5247</v>
      </c>
      <c r="G31" s="111">
        <f t="shared" si="1"/>
        <v>176518</v>
      </c>
      <c r="H31" s="111">
        <f t="shared" si="1"/>
        <v>176520</v>
      </c>
      <c r="I31" s="111">
        <f t="shared" si="1"/>
        <v>0</v>
      </c>
      <c r="J31" s="111">
        <f t="shared" si="1"/>
        <v>3</v>
      </c>
      <c r="K31" s="112">
        <f t="shared" si="1"/>
        <v>-1</v>
      </c>
    </row>
  </sheetData>
  <sheetProtection/>
  <mergeCells count="10">
    <mergeCell ref="A2:A5"/>
    <mergeCell ref="E2:E4"/>
    <mergeCell ref="F2:F4"/>
    <mergeCell ref="G2:G4"/>
    <mergeCell ref="J1:K1"/>
    <mergeCell ref="H2:H4"/>
    <mergeCell ref="I2:K3"/>
    <mergeCell ref="I4:I5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ignoredErrors>
    <ignoredError sqref="G26 G28:G29 G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zoomScaleSheetLayoutView="85" zoomScalePageLayoutView="0" workbookViewId="0" topLeftCell="A1">
      <pane xSplit="1" ySplit="6" topLeftCell="B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J5" sqref="J5"/>
    </sheetView>
  </sheetViews>
  <sheetFormatPr defaultColWidth="9.00390625" defaultRowHeight="13.5"/>
  <cols>
    <col min="1" max="1" width="14.125" style="0" customWidth="1"/>
    <col min="2" max="4" width="13.625" style="0" customWidth="1"/>
    <col min="5" max="5" width="13.625" style="6" customWidth="1"/>
    <col min="6" max="6" width="13.625" style="0" customWidth="1"/>
    <col min="7" max="7" width="13.625" style="6" customWidth="1"/>
    <col min="8" max="9" width="13.625" style="0" customWidth="1"/>
  </cols>
  <sheetData>
    <row r="1" spans="1:9" ht="15" customHeight="1" thickBot="1">
      <c r="A1" s="206" t="s">
        <v>76</v>
      </c>
      <c r="B1" s="206"/>
      <c r="C1" s="206"/>
      <c r="D1" s="206"/>
      <c r="E1" s="206"/>
      <c r="F1" s="206"/>
      <c r="G1" s="5"/>
      <c r="H1" s="1"/>
      <c r="I1" s="1"/>
    </row>
    <row r="2" spans="1:9" ht="16.5" customHeight="1">
      <c r="A2" s="157" t="s">
        <v>48</v>
      </c>
      <c r="B2" s="207" t="s">
        <v>45</v>
      </c>
      <c r="C2" s="208"/>
      <c r="D2" s="207" t="s">
        <v>44</v>
      </c>
      <c r="E2" s="208"/>
      <c r="F2" s="207" t="s">
        <v>55</v>
      </c>
      <c r="G2" s="208"/>
      <c r="H2" s="149" t="s">
        <v>40</v>
      </c>
      <c r="I2" s="196"/>
    </row>
    <row r="3" spans="1:9" ht="16.5" customHeight="1">
      <c r="A3" s="159"/>
      <c r="B3" s="209"/>
      <c r="C3" s="210"/>
      <c r="D3" s="209"/>
      <c r="E3" s="210"/>
      <c r="F3" s="209"/>
      <c r="G3" s="210"/>
      <c r="H3" s="197"/>
      <c r="I3" s="198"/>
    </row>
    <row r="4" spans="1:9" ht="16.5" customHeight="1">
      <c r="A4" s="159"/>
      <c r="B4" s="211"/>
      <c r="C4" s="212"/>
      <c r="D4" s="211"/>
      <c r="E4" s="212"/>
      <c r="F4" s="211"/>
      <c r="G4" s="212"/>
      <c r="H4" s="199"/>
      <c r="I4" s="200"/>
    </row>
    <row r="5" spans="1:9" ht="16.5" customHeight="1">
      <c r="A5" s="159"/>
      <c r="B5" s="201" t="s">
        <v>46</v>
      </c>
      <c r="C5" s="201" t="s">
        <v>47</v>
      </c>
      <c r="D5" s="201" t="s">
        <v>46</v>
      </c>
      <c r="E5" s="204" t="s">
        <v>47</v>
      </c>
      <c r="F5" s="201" t="s">
        <v>46</v>
      </c>
      <c r="G5" s="204" t="s">
        <v>47</v>
      </c>
      <c r="H5" s="201" t="s">
        <v>46</v>
      </c>
      <c r="I5" s="202" t="s">
        <v>47</v>
      </c>
    </row>
    <row r="6" spans="1:9" ht="16.5" customHeight="1">
      <c r="A6" s="159"/>
      <c r="B6" s="152"/>
      <c r="C6" s="152"/>
      <c r="D6" s="152"/>
      <c r="E6" s="205"/>
      <c r="F6" s="152"/>
      <c r="G6" s="205"/>
      <c r="H6" s="152"/>
      <c r="I6" s="203"/>
    </row>
    <row r="7" spans="1:9" ht="16.5" customHeight="1">
      <c r="A7" s="104" t="s">
        <v>9</v>
      </c>
      <c r="B7" s="105">
        <v>51</v>
      </c>
      <c r="C7" s="115">
        <f aca="true" t="shared" si="0" ref="C7:C26">ROUND(B7/H7,4)</f>
        <v>0.0529</v>
      </c>
      <c r="D7" s="105">
        <v>450</v>
      </c>
      <c r="E7" s="115">
        <f>ROUND(D7/H7,4)</f>
        <v>0.4668</v>
      </c>
      <c r="F7" s="105">
        <v>463</v>
      </c>
      <c r="G7" s="115">
        <f>ROUND(F7/H7,4)</f>
        <v>0.4803</v>
      </c>
      <c r="H7" s="9">
        <f>SUM(B7+D7+F7)</f>
        <v>964</v>
      </c>
      <c r="I7" s="116">
        <f>+C7+E7+G7</f>
        <v>1</v>
      </c>
    </row>
    <row r="8" spans="1:9" ht="16.5" customHeight="1">
      <c r="A8" s="63" t="s">
        <v>10</v>
      </c>
      <c r="B8" s="105">
        <v>167</v>
      </c>
      <c r="C8" s="115">
        <f t="shared" si="0"/>
        <v>0.0971</v>
      </c>
      <c r="D8" s="105">
        <v>984</v>
      </c>
      <c r="E8" s="115">
        <f aca="true" t="shared" si="1" ref="E8:E25">ROUND(D8/H8,4)</f>
        <v>0.5724</v>
      </c>
      <c r="F8" s="105">
        <v>568</v>
      </c>
      <c r="G8" s="115">
        <f aca="true" t="shared" si="2" ref="G8:G25">ROUND(F8/H8,4)</f>
        <v>0.3304</v>
      </c>
      <c r="H8" s="9">
        <f aca="true" t="shared" si="3" ref="H8:H25">SUM(B8+D8+F8)</f>
        <v>1719</v>
      </c>
      <c r="I8" s="116">
        <f aca="true" t="shared" si="4" ref="I8:I26">+C8+E8+G8</f>
        <v>0.9999</v>
      </c>
    </row>
    <row r="9" spans="1:9" ht="16.5" customHeight="1">
      <c r="A9" s="63" t="s">
        <v>11</v>
      </c>
      <c r="B9" s="105">
        <v>210</v>
      </c>
      <c r="C9" s="115">
        <f t="shared" si="0"/>
        <v>0.1173</v>
      </c>
      <c r="D9" s="105">
        <v>808</v>
      </c>
      <c r="E9" s="115">
        <f t="shared" si="1"/>
        <v>0.4511</v>
      </c>
      <c r="F9" s="105">
        <v>773</v>
      </c>
      <c r="G9" s="115">
        <f t="shared" si="2"/>
        <v>0.4316</v>
      </c>
      <c r="H9" s="9">
        <f t="shared" si="3"/>
        <v>1791</v>
      </c>
      <c r="I9" s="116">
        <f t="shared" si="4"/>
        <v>1</v>
      </c>
    </row>
    <row r="10" spans="1:9" ht="16.5" customHeight="1">
      <c r="A10" s="63" t="s">
        <v>12</v>
      </c>
      <c r="B10" s="105">
        <v>283</v>
      </c>
      <c r="C10" s="115">
        <f t="shared" si="0"/>
        <v>0.0987</v>
      </c>
      <c r="D10" s="105">
        <v>1267</v>
      </c>
      <c r="E10" s="115">
        <f t="shared" si="1"/>
        <v>0.4418</v>
      </c>
      <c r="F10" s="105">
        <v>1318</v>
      </c>
      <c r="G10" s="115">
        <f t="shared" si="2"/>
        <v>0.4596</v>
      </c>
      <c r="H10" s="9">
        <f t="shared" si="3"/>
        <v>2868</v>
      </c>
      <c r="I10" s="116">
        <f t="shared" si="4"/>
        <v>1.0001</v>
      </c>
    </row>
    <row r="11" spans="1:9" ht="16.5" customHeight="1">
      <c r="A11" s="63" t="s">
        <v>13</v>
      </c>
      <c r="B11" s="105">
        <v>314</v>
      </c>
      <c r="C11" s="115">
        <f t="shared" si="0"/>
        <v>0.1311</v>
      </c>
      <c r="D11" s="105">
        <v>1076</v>
      </c>
      <c r="E11" s="115">
        <f t="shared" si="1"/>
        <v>0.4491</v>
      </c>
      <c r="F11" s="105">
        <v>1006</v>
      </c>
      <c r="G11" s="115">
        <f t="shared" si="2"/>
        <v>0.4199</v>
      </c>
      <c r="H11" s="9">
        <f t="shared" si="3"/>
        <v>2396</v>
      </c>
      <c r="I11" s="116">
        <f t="shared" si="4"/>
        <v>1.0001</v>
      </c>
    </row>
    <row r="12" spans="1:9" ht="16.5" customHeight="1">
      <c r="A12" s="63" t="s">
        <v>14</v>
      </c>
      <c r="B12" s="105">
        <v>99</v>
      </c>
      <c r="C12" s="115">
        <f t="shared" si="0"/>
        <v>0.0762</v>
      </c>
      <c r="D12" s="105">
        <v>751</v>
      </c>
      <c r="E12" s="115">
        <f t="shared" si="1"/>
        <v>0.5777</v>
      </c>
      <c r="F12" s="105">
        <v>450</v>
      </c>
      <c r="G12" s="115">
        <f t="shared" si="2"/>
        <v>0.3462</v>
      </c>
      <c r="H12" s="9">
        <f t="shared" si="3"/>
        <v>1300</v>
      </c>
      <c r="I12" s="116">
        <f t="shared" si="4"/>
        <v>1.0001</v>
      </c>
    </row>
    <row r="13" spans="1:9" ht="16.5" customHeight="1">
      <c r="A13" s="63" t="s">
        <v>15</v>
      </c>
      <c r="B13" s="105">
        <v>89</v>
      </c>
      <c r="C13" s="115">
        <f t="shared" si="0"/>
        <v>0.0948</v>
      </c>
      <c r="D13" s="105">
        <v>557</v>
      </c>
      <c r="E13" s="115">
        <f t="shared" si="1"/>
        <v>0.5932</v>
      </c>
      <c r="F13" s="105">
        <v>293</v>
      </c>
      <c r="G13" s="115">
        <f t="shared" si="2"/>
        <v>0.312</v>
      </c>
      <c r="H13" s="9">
        <f t="shared" si="3"/>
        <v>939</v>
      </c>
      <c r="I13" s="116">
        <f t="shared" si="4"/>
        <v>1</v>
      </c>
    </row>
    <row r="14" spans="1:9" ht="16.5" customHeight="1">
      <c r="A14" s="63" t="s">
        <v>16</v>
      </c>
      <c r="B14" s="105">
        <v>105</v>
      </c>
      <c r="C14" s="115">
        <f t="shared" si="0"/>
        <v>0.0788</v>
      </c>
      <c r="D14" s="105">
        <v>626</v>
      </c>
      <c r="E14" s="115">
        <f t="shared" si="1"/>
        <v>0.4696</v>
      </c>
      <c r="F14" s="105">
        <v>602</v>
      </c>
      <c r="G14" s="115">
        <f t="shared" si="2"/>
        <v>0.4516</v>
      </c>
      <c r="H14" s="9">
        <f t="shared" si="3"/>
        <v>1333</v>
      </c>
      <c r="I14" s="116">
        <f t="shared" si="4"/>
        <v>1</v>
      </c>
    </row>
    <row r="15" spans="1:9" ht="16.5" customHeight="1">
      <c r="A15" s="63" t="s">
        <v>17</v>
      </c>
      <c r="B15" s="105">
        <v>102</v>
      </c>
      <c r="C15" s="115">
        <f t="shared" si="0"/>
        <v>0.0543</v>
      </c>
      <c r="D15" s="105">
        <v>1219</v>
      </c>
      <c r="E15" s="115">
        <f t="shared" si="1"/>
        <v>0.6494</v>
      </c>
      <c r="F15" s="105">
        <v>556</v>
      </c>
      <c r="G15" s="115">
        <f t="shared" si="2"/>
        <v>0.2962</v>
      </c>
      <c r="H15" s="9">
        <f t="shared" si="3"/>
        <v>1877</v>
      </c>
      <c r="I15" s="116">
        <f t="shared" si="4"/>
        <v>0.9999</v>
      </c>
    </row>
    <row r="16" spans="1:9" ht="16.5" customHeight="1">
      <c r="A16" s="63" t="s">
        <v>18</v>
      </c>
      <c r="B16" s="105">
        <v>773</v>
      </c>
      <c r="C16" s="115">
        <f t="shared" si="0"/>
        <v>0.1015</v>
      </c>
      <c r="D16" s="105">
        <v>4210</v>
      </c>
      <c r="E16" s="115">
        <f t="shared" si="1"/>
        <v>0.5526</v>
      </c>
      <c r="F16" s="105">
        <v>2636</v>
      </c>
      <c r="G16" s="115">
        <f t="shared" si="2"/>
        <v>0.346</v>
      </c>
      <c r="H16" s="9">
        <f t="shared" si="3"/>
        <v>7619</v>
      </c>
      <c r="I16" s="116">
        <f t="shared" si="4"/>
        <v>1.0001</v>
      </c>
    </row>
    <row r="17" spans="1:9" ht="16.5" customHeight="1">
      <c r="A17" s="63" t="s">
        <v>19</v>
      </c>
      <c r="B17" s="105">
        <v>161</v>
      </c>
      <c r="C17" s="115">
        <f t="shared" si="0"/>
        <v>0.0492</v>
      </c>
      <c r="D17" s="105">
        <v>1870</v>
      </c>
      <c r="E17" s="115">
        <f t="shared" si="1"/>
        <v>0.5713</v>
      </c>
      <c r="F17" s="105">
        <v>1242</v>
      </c>
      <c r="G17" s="115">
        <f t="shared" si="2"/>
        <v>0.3795</v>
      </c>
      <c r="H17" s="9">
        <f t="shared" si="3"/>
        <v>3273</v>
      </c>
      <c r="I17" s="116">
        <f t="shared" si="4"/>
        <v>1</v>
      </c>
    </row>
    <row r="18" spans="1:9" ht="16.5" customHeight="1">
      <c r="A18" s="63" t="s">
        <v>20</v>
      </c>
      <c r="B18" s="105">
        <v>577</v>
      </c>
      <c r="C18" s="115">
        <f t="shared" si="0"/>
        <v>0.0897</v>
      </c>
      <c r="D18" s="105">
        <v>3836</v>
      </c>
      <c r="E18" s="115">
        <f t="shared" si="1"/>
        <v>0.5962</v>
      </c>
      <c r="F18" s="105">
        <v>2021</v>
      </c>
      <c r="G18" s="115">
        <f t="shared" si="2"/>
        <v>0.3141</v>
      </c>
      <c r="H18" s="9">
        <f t="shared" si="3"/>
        <v>6434</v>
      </c>
      <c r="I18" s="116">
        <f t="shared" si="4"/>
        <v>1</v>
      </c>
    </row>
    <row r="19" spans="1:9" ht="16.5" customHeight="1">
      <c r="A19" s="63" t="s">
        <v>21</v>
      </c>
      <c r="B19" s="105">
        <v>65</v>
      </c>
      <c r="C19" s="115">
        <f t="shared" si="0"/>
        <v>0.0626</v>
      </c>
      <c r="D19" s="105">
        <v>644</v>
      </c>
      <c r="E19" s="115">
        <f t="shared" si="1"/>
        <v>0.6204</v>
      </c>
      <c r="F19" s="105">
        <v>329</v>
      </c>
      <c r="G19" s="115">
        <f t="shared" si="2"/>
        <v>0.317</v>
      </c>
      <c r="H19" s="9">
        <f t="shared" si="3"/>
        <v>1038</v>
      </c>
      <c r="I19" s="116">
        <f t="shared" si="4"/>
        <v>1</v>
      </c>
    </row>
    <row r="20" spans="1:9" ht="16.5" customHeight="1">
      <c r="A20" s="63" t="s">
        <v>22</v>
      </c>
      <c r="B20" s="105">
        <v>25</v>
      </c>
      <c r="C20" s="115">
        <f t="shared" si="0"/>
        <v>0.0396</v>
      </c>
      <c r="D20" s="105">
        <v>363</v>
      </c>
      <c r="E20" s="115">
        <f t="shared" si="1"/>
        <v>0.5753</v>
      </c>
      <c r="F20" s="105">
        <v>243</v>
      </c>
      <c r="G20" s="115">
        <f t="shared" si="2"/>
        <v>0.3851</v>
      </c>
      <c r="H20" s="9">
        <f t="shared" si="3"/>
        <v>631</v>
      </c>
      <c r="I20" s="116">
        <f t="shared" si="4"/>
        <v>1</v>
      </c>
    </row>
    <row r="21" spans="1:9" ht="16.5" customHeight="1">
      <c r="A21" s="63" t="s">
        <v>23</v>
      </c>
      <c r="B21" s="105">
        <v>76</v>
      </c>
      <c r="C21" s="115">
        <f t="shared" si="0"/>
        <v>0.0619</v>
      </c>
      <c r="D21" s="105">
        <v>716</v>
      </c>
      <c r="E21" s="115">
        <f t="shared" si="1"/>
        <v>0.5831</v>
      </c>
      <c r="F21" s="105">
        <v>436</v>
      </c>
      <c r="G21" s="115">
        <f t="shared" si="2"/>
        <v>0.355</v>
      </c>
      <c r="H21" s="9">
        <f t="shared" si="3"/>
        <v>1228</v>
      </c>
      <c r="I21" s="116">
        <f t="shared" si="4"/>
        <v>0.9999999999999999</v>
      </c>
    </row>
    <row r="22" spans="1:9" ht="16.5" customHeight="1">
      <c r="A22" s="63" t="s">
        <v>24</v>
      </c>
      <c r="B22" s="105">
        <v>164</v>
      </c>
      <c r="C22" s="115">
        <f t="shared" si="0"/>
        <v>0.0912</v>
      </c>
      <c r="D22" s="105">
        <v>1164</v>
      </c>
      <c r="E22" s="115">
        <f t="shared" si="1"/>
        <v>0.6474</v>
      </c>
      <c r="F22" s="105">
        <v>470</v>
      </c>
      <c r="G22" s="115">
        <f t="shared" si="2"/>
        <v>0.2614</v>
      </c>
      <c r="H22" s="9">
        <f t="shared" si="3"/>
        <v>1798</v>
      </c>
      <c r="I22" s="116">
        <f t="shared" si="4"/>
        <v>1</v>
      </c>
    </row>
    <row r="23" spans="1:9" ht="16.5" customHeight="1">
      <c r="A23" s="63" t="s">
        <v>25</v>
      </c>
      <c r="B23" s="105">
        <v>236</v>
      </c>
      <c r="C23" s="115">
        <f t="shared" si="0"/>
        <v>0.1185</v>
      </c>
      <c r="D23" s="105">
        <v>1151</v>
      </c>
      <c r="E23" s="115">
        <f t="shared" si="1"/>
        <v>0.5781</v>
      </c>
      <c r="F23" s="105">
        <v>604</v>
      </c>
      <c r="G23" s="115">
        <f t="shared" si="2"/>
        <v>0.3034</v>
      </c>
      <c r="H23" s="9">
        <f t="shared" si="3"/>
        <v>1991</v>
      </c>
      <c r="I23" s="116">
        <f t="shared" si="4"/>
        <v>0.9999999999999999</v>
      </c>
    </row>
    <row r="24" spans="1:9" ht="16.5" customHeight="1">
      <c r="A24" s="63" t="s">
        <v>26</v>
      </c>
      <c r="B24" s="105">
        <v>950</v>
      </c>
      <c r="C24" s="115">
        <f t="shared" si="0"/>
        <v>0.0969</v>
      </c>
      <c r="D24" s="105">
        <v>5787</v>
      </c>
      <c r="E24" s="115">
        <f t="shared" si="1"/>
        <v>0.5906</v>
      </c>
      <c r="F24" s="105">
        <v>3062</v>
      </c>
      <c r="G24" s="115">
        <f t="shared" si="2"/>
        <v>0.3125</v>
      </c>
      <c r="H24" s="9">
        <f t="shared" si="3"/>
        <v>9799</v>
      </c>
      <c r="I24" s="116">
        <f t="shared" si="4"/>
        <v>1</v>
      </c>
    </row>
    <row r="25" spans="1:9" ht="16.5" customHeight="1">
      <c r="A25" s="63" t="s">
        <v>27</v>
      </c>
      <c r="B25" s="105">
        <v>63</v>
      </c>
      <c r="C25" s="115">
        <f t="shared" si="0"/>
        <v>0.094</v>
      </c>
      <c r="D25" s="105">
        <v>355</v>
      </c>
      <c r="E25" s="115">
        <f t="shared" si="1"/>
        <v>0.5299</v>
      </c>
      <c r="F25" s="105">
        <v>252</v>
      </c>
      <c r="G25" s="115">
        <f t="shared" si="2"/>
        <v>0.3761</v>
      </c>
      <c r="H25" s="9">
        <f t="shared" si="3"/>
        <v>670</v>
      </c>
      <c r="I25" s="116">
        <f t="shared" si="4"/>
        <v>1</v>
      </c>
    </row>
    <row r="26" spans="1:9" ht="16.5" customHeight="1">
      <c r="A26" s="63" t="s">
        <v>28</v>
      </c>
      <c r="B26" s="105">
        <v>4510</v>
      </c>
      <c r="C26" s="115">
        <f t="shared" si="0"/>
        <v>0.0908</v>
      </c>
      <c r="D26" s="105">
        <v>27834</v>
      </c>
      <c r="E26" s="115">
        <f>ROUND(D26/H26,4)</f>
        <v>0.5604</v>
      </c>
      <c r="F26" s="105">
        <v>17324</v>
      </c>
      <c r="G26" s="115">
        <f>ROUND(F26/H26,4)</f>
        <v>0.3488</v>
      </c>
      <c r="H26" s="9">
        <f>SUM(H7:H25)</f>
        <v>49668</v>
      </c>
      <c r="I26" s="116">
        <f t="shared" si="4"/>
        <v>1</v>
      </c>
    </row>
    <row r="27" spans="1:9" ht="16.5" customHeight="1">
      <c r="A27" s="63"/>
      <c r="B27" s="107"/>
      <c r="C27" s="115"/>
      <c r="D27" s="107"/>
      <c r="E27" s="115"/>
      <c r="F27" s="107"/>
      <c r="G27" s="115"/>
      <c r="H27" s="9"/>
      <c r="I27" s="117" t="e">
        <f>SUM(C27+#REF!+G27)</f>
        <v>#REF!</v>
      </c>
    </row>
    <row r="28" spans="1:9" ht="16.5" customHeight="1">
      <c r="A28" s="63" t="s">
        <v>29</v>
      </c>
      <c r="B28" s="105">
        <v>9788</v>
      </c>
      <c r="C28" s="115">
        <f>ROUND(B28/H28,4)</f>
        <v>0.1739</v>
      </c>
      <c r="D28" s="105">
        <v>23227</v>
      </c>
      <c r="E28" s="115">
        <f>ROUND(D28/H28,4)</f>
        <v>0.4126</v>
      </c>
      <c r="F28" s="105">
        <v>23284</v>
      </c>
      <c r="G28" s="115">
        <f>ROUND(F28/H28,4)</f>
        <v>0.4136</v>
      </c>
      <c r="H28" s="9">
        <f>SUM(B28+D28+F28)</f>
        <v>56299</v>
      </c>
      <c r="I28" s="116">
        <f>+C28+E28+G28</f>
        <v>1.0001</v>
      </c>
    </row>
    <row r="29" spans="1:9" ht="16.5" customHeight="1">
      <c r="A29" s="50" t="s">
        <v>59</v>
      </c>
      <c r="B29" s="9">
        <f>SUM(B26,B28)</f>
        <v>14298</v>
      </c>
      <c r="C29" s="115">
        <f>ROUND(B29/H29,4)</f>
        <v>0.1349</v>
      </c>
      <c r="D29" s="9">
        <f>SUM(D26,D28)</f>
        <v>51061</v>
      </c>
      <c r="E29" s="115">
        <f>ROUND(D29/H29,4)</f>
        <v>0.4819</v>
      </c>
      <c r="F29" s="9">
        <f>SUM(F26,F28)</f>
        <v>40608</v>
      </c>
      <c r="G29" s="115">
        <f>ROUND(F29/H29,4)</f>
        <v>0.3832</v>
      </c>
      <c r="H29" s="9">
        <f>SUM(H26,H28)</f>
        <v>105967</v>
      </c>
      <c r="I29" s="116">
        <f>+C29+E29+G29</f>
        <v>1</v>
      </c>
    </row>
    <row r="30" spans="1:9" ht="16.5" customHeight="1">
      <c r="A30" s="63"/>
      <c r="B30" s="107"/>
      <c r="C30" s="115"/>
      <c r="D30" s="107"/>
      <c r="E30" s="115"/>
      <c r="F30" s="107"/>
      <c r="G30" s="115"/>
      <c r="H30" s="9"/>
      <c r="I30" s="116"/>
    </row>
    <row r="31" spans="1:9" ht="16.5" customHeight="1">
      <c r="A31" s="63" t="s">
        <v>30</v>
      </c>
      <c r="B31" s="105">
        <v>9234</v>
      </c>
      <c r="C31" s="115">
        <f>ROUND(B31/H31,4)</f>
        <v>0.1414</v>
      </c>
      <c r="D31" s="105">
        <v>26629</v>
      </c>
      <c r="E31" s="115">
        <f>ROUND(D31/H31,4)</f>
        <v>0.4078</v>
      </c>
      <c r="F31" s="105">
        <v>29441</v>
      </c>
      <c r="G31" s="115">
        <f>ROUND(F31/H31,4)</f>
        <v>0.4508</v>
      </c>
      <c r="H31" s="9">
        <f>SUM(B31+D31+F31)</f>
        <v>65304</v>
      </c>
      <c r="I31" s="116">
        <f>+C31+E31+G31</f>
        <v>1</v>
      </c>
    </row>
    <row r="32" spans="1:9" ht="16.5" customHeight="1" thickBot="1">
      <c r="A32" s="64" t="s">
        <v>31</v>
      </c>
      <c r="B32" s="111">
        <f>+B29+B31</f>
        <v>23532</v>
      </c>
      <c r="C32" s="118">
        <f>ROUND(B32/H32,4)</f>
        <v>0.1374</v>
      </c>
      <c r="D32" s="111">
        <f>+D29+D31</f>
        <v>77690</v>
      </c>
      <c r="E32" s="118">
        <f>ROUND(D32/H32,4)</f>
        <v>0.4536</v>
      </c>
      <c r="F32" s="111">
        <f>+F29+F31</f>
        <v>70049</v>
      </c>
      <c r="G32" s="118">
        <f>ROUND(F32/H32,4)</f>
        <v>0.409</v>
      </c>
      <c r="H32" s="111">
        <f>SUM(B32+D32+F32)</f>
        <v>171271</v>
      </c>
      <c r="I32" s="119">
        <f>+C32+E32+G32</f>
        <v>1</v>
      </c>
    </row>
  </sheetData>
  <sheetProtection/>
  <mergeCells count="14">
    <mergeCell ref="D2:E4"/>
    <mergeCell ref="D5:D6"/>
    <mergeCell ref="E5:E6"/>
    <mergeCell ref="F2:G4"/>
    <mergeCell ref="H2:I4"/>
    <mergeCell ref="H5:H6"/>
    <mergeCell ref="I5:I6"/>
    <mergeCell ref="F5:F6"/>
    <mergeCell ref="G5:G6"/>
    <mergeCell ref="A1:F1"/>
    <mergeCell ref="A2:A6"/>
    <mergeCell ref="B2:C4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C27 C30:C31 G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zoomScaleSheetLayoutView="85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31" sqref="A31"/>
    </sheetView>
  </sheetViews>
  <sheetFormatPr defaultColWidth="9.00390625" defaultRowHeight="13.5"/>
  <cols>
    <col min="1" max="1" width="12.625" style="0" customWidth="1"/>
    <col min="2" max="13" width="9.875" style="0" customWidth="1"/>
  </cols>
  <sheetData>
    <row r="1" spans="1:13" ht="25.5" customHeight="1" thickBot="1">
      <c r="A1" s="125" t="s">
        <v>63</v>
      </c>
      <c r="L1" s="191"/>
      <c r="M1" s="191"/>
    </row>
    <row r="2" spans="1:13" ht="17.25" customHeight="1">
      <c r="A2" s="213" t="s">
        <v>72</v>
      </c>
      <c r="B2" s="217"/>
      <c r="C2" s="218"/>
      <c r="D2" s="219"/>
      <c r="E2" s="217"/>
      <c r="F2" s="218"/>
      <c r="G2" s="220"/>
      <c r="H2" s="217"/>
      <c r="I2" s="218"/>
      <c r="J2" s="220"/>
      <c r="K2" s="221"/>
      <c r="L2" s="222"/>
      <c r="M2" s="223"/>
    </row>
    <row r="3" spans="1:13" ht="17.25" customHeight="1">
      <c r="A3" s="214"/>
      <c r="B3" s="224" t="s">
        <v>33</v>
      </c>
      <c r="C3" s="225"/>
      <c r="D3" s="226"/>
      <c r="E3" s="227" t="s">
        <v>49</v>
      </c>
      <c r="F3" s="225"/>
      <c r="G3" s="228"/>
      <c r="H3" s="227" t="s">
        <v>35</v>
      </c>
      <c r="I3" s="225"/>
      <c r="J3" s="228"/>
      <c r="K3" s="229" t="s">
        <v>36</v>
      </c>
      <c r="L3" s="230"/>
      <c r="M3" s="224"/>
    </row>
    <row r="4" spans="1:13" ht="17.25" customHeight="1">
      <c r="A4" s="215"/>
      <c r="B4" s="28"/>
      <c r="C4" s="28"/>
      <c r="D4" s="28" t="s">
        <v>37</v>
      </c>
      <c r="E4" s="29"/>
      <c r="F4" s="28"/>
      <c r="G4" s="30" t="s">
        <v>37</v>
      </c>
      <c r="H4" s="29"/>
      <c r="I4" s="28"/>
      <c r="J4" s="30" t="s">
        <v>37</v>
      </c>
      <c r="K4" s="32"/>
      <c r="L4" s="32"/>
      <c r="M4" s="33" t="s">
        <v>71</v>
      </c>
    </row>
    <row r="5" spans="1:13" ht="17.25" customHeight="1">
      <c r="A5" s="216"/>
      <c r="B5" s="120" t="s">
        <v>38</v>
      </c>
      <c r="C5" s="24" t="s">
        <v>39</v>
      </c>
      <c r="D5" s="120" t="s">
        <v>40</v>
      </c>
      <c r="E5" s="24" t="s">
        <v>38</v>
      </c>
      <c r="F5" s="24" t="s">
        <v>39</v>
      </c>
      <c r="G5" s="121" t="s">
        <v>40</v>
      </c>
      <c r="H5" s="122" t="s">
        <v>38</v>
      </c>
      <c r="I5" s="24" t="s">
        <v>39</v>
      </c>
      <c r="J5" s="121" t="s">
        <v>40</v>
      </c>
      <c r="K5" s="120" t="s">
        <v>38</v>
      </c>
      <c r="L5" s="24" t="s">
        <v>39</v>
      </c>
      <c r="M5" s="123" t="s">
        <v>40</v>
      </c>
    </row>
    <row r="6" spans="1:13" ht="17.25" customHeight="1">
      <c r="A6" s="39" t="s">
        <v>9</v>
      </c>
      <c r="B6" s="43">
        <v>704</v>
      </c>
      <c r="C6" s="43">
        <v>760</v>
      </c>
      <c r="D6" s="43">
        <v>1464</v>
      </c>
      <c r="E6" s="43">
        <v>486</v>
      </c>
      <c r="F6" s="43">
        <v>490</v>
      </c>
      <c r="G6" s="43">
        <v>976</v>
      </c>
      <c r="H6" s="43">
        <v>218</v>
      </c>
      <c r="I6" s="43">
        <v>270</v>
      </c>
      <c r="J6" s="43">
        <v>488</v>
      </c>
      <c r="K6" s="43" t="s">
        <v>84</v>
      </c>
      <c r="L6" s="43" t="s">
        <v>183</v>
      </c>
      <c r="M6" s="44" t="s">
        <v>184</v>
      </c>
    </row>
    <row r="7" spans="1:13" ht="17.25" customHeight="1">
      <c r="A7" s="39" t="s">
        <v>10</v>
      </c>
      <c r="B7" s="43">
        <v>1351</v>
      </c>
      <c r="C7" s="43">
        <v>1425</v>
      </c>
      <c r="D7" s="43">
        <v>2776</v>
      </c>
      <c r="E7" s="43">
        <v>859</v>
      </c>
      <c r="F7" s="43">
        <v>891</v>
      </c>
      <c r="G7" s="43">
        <v>1750</v>
      </c>
      <c r="H7" s="43">
        <v>492</v>
      </c>
      <c r="I7" s="43">
        <v>534</v>
      </c>
      <c r="J7" s="43">
        <v>1026</v>
      </c>
      <c r="K7" s="43" t="s">
        <v>185</v>
      </c>
      <c r="L7" s="43" t="s">
        <v>81</v>
      </c>
      <c r="M7" s="44" t="s">
        <v>186</v>
      </c>
    </row>
    <row r="8" spans="1:13" ht="17.25" customHeight="1">
      <c r="A8" s="39" t="s">
        <v>11</v>
      </c>
      <c r="B8" s="43">
        <v>1211</v>
      </c>
      <c r="C8" s="43">
        <v>1385</v>
      </c>
      <c r="D8" s="43">
        <v>2596</v>
      </c>
      <c r="E8" s="43">
        <v>881</v>
      </c>
      <c r="F8" s="43">
        <v>956</v>
      </c>
      <c r="G8" s="43">
        <v>1837</v>
      </c>
      <c r="H8" s="43">
        <v>330</v>
      </c>
      <c r="I8" s="43">
        <v>429</v>
      </c>
      <c r="J8" s="43">
        <v>759</v>
      </c>
      <c r="K8" s="43" t="s">
        <v>83</v>
      </c>
      <c r="L8" s="43" t="s">
        <v>84</v>
      </c>
      <c r="M8" s="44" t="s">
        <v>85</v>
      </c>
    </row>
    <row r="9" spans="1:13" ht="17.25" customHeight="1">
      <c r="A9" s="39" t="s">
        <v>12</v>
      </c>
      <c r="B9" s="43">
        <v>2015</v>
      </c>
      <c r="C9" s="43">
        <v>2254</v>
      </c>
      <c r="D9" s="43">
        <v>4269</v>
      </c>
      <c r="E9" s="43">
        <v>1440</v>
      </c>
      <c r="F9" s="43">
        <v>1526</v>
      </c>
      <c r="G9" s="43">
        <v>2966</v>
      </c>
      <c r="H9" s="43">
        <v>575</v>
      </c>
      <c r="I9" s="43">
        <v>728</v>
      </c>
      <c r="J9" s="43">
        <v>1303</v>
      </c>
      <c r="K9" s="43" t="s">
        <v>86</v>
      </c>
      <c r="L9" s="43" t="s">
        <v>187</v>
      </c>
      <c r="M9" s="44" t="s">
        <v>188</v>
      </c>
    </row>
    <row r="10" spans="1:13" ht="17.25" customHeight="1">
      <c r="A10" s="39" t="s">
        <v>13</v>
      </c>
      <c r="B10" s="43">
        <v>1879</v>
      </c>
      <c r="C10" s="43">
        <v>2018</v>
      </c>
      <c r="D10" s="43">
        <v>3897</v>
      </c>
      <c r="E10" s="43">
        <v>1228</v>
      </c>
      <c r="F10" s="43">
        <v>1242</v>
      </c>
      <c r="G10" s="43">
        <v>2470</v>
      </c>
      <c r="H10" s="43">
        <v>651</v>
      </c>
      <c r="I10" s="43">
        <v>776</v>
      </c>
      <c r="J10" s="43">
        <v>1427</v>
      </c>
      <c r="K10" s="43" t="s">
        <v>89</v>
      </c>
      <c r="L10" s="43" t="s">
        <v>90</v>
      </c>
      <c r="M10" s="44" t="s">
        <v>91</v>
      </c>
    </row>
    <row r="11" spans="1:13" ht="17.25" customHeight="1">
      <c r="A11" s="39" t="s">
        <v>14</v>
      </c>
      <c r="B11" s="43">
        <v>887</v>
      </c>
      <c r="C11" s="43">
        <v>942</v>
      </c>
      <c r="D11" s="43">
        <v>1829</v>
      </c>
      <c r="E11" s="43">
        <v>666</v>
      </c>
      <c r="F11" s="43">
        <v>679</v>
      </c>
      <c r="G11" s="43">
        <v>1345</v>
      </c>
      <c r="H11" s="43">
        <v>221</v>
      </c>
      <c r="I11" s="43">
        <v>263</v>
      </c>
      <c r="J11" s="43">
        <v>484</v>
      </c>
      <c r="K11" s="43" t="s">
        <v>92</v>
      </c>
      <c r="L11" s="43" t="s">
        <v>189</v>
      </c>
      <c r="M11" s="44" t="s">
        <v>190</v>
      </c>
    </row>
    <row r="12" spans="1:13" ht="17.25" customHeight="1">
      <c r="A12" s="39" t="s">
        <v>15</v>
      </c>
      <c r="B12" s="43">
        <v>772</v>
      </c>
      <c r="C12" s="43">
        <v>780</v>
      </c>
      <c r="D12" s="43">
        <v>1552</v>
      </c>
      <c r="E12" s="43">
        <v>496</v>
      </c>
      <c r="F12" s="43">
        <v>466</v>
      </c>
      <c r="G12" s="43">
        <v>962</v>
      </c>
      <c r="H12" s="43">
        <v>276</v>
      </c>
      <c r="I12" s="43">
        <v>314</v>
      </c>
      <c r="J12" s="43">
        <v>590</v>
      </c>
      <c r="K12" s="43" t="s">
        <v>95</v>
      </c>
      <c r="L12" s="43" t="s">
        <v>96</v>
      </c>
      <c r="M12" s="44" t="s">
        <v>97</v>
      </c>
    </row>
    <row r="13" spans="1:13" ht="17.25" customHeight="1">
      <c r="A13" s="39" t="s">
        <v>16</v>
      </c>
      <c r="B13" s="43">
        <v>1035</v>
      </c>
      <c r="C13" s="43">
        <v>1042</v>
      </c>
      <c r="D13" s="43">
        <v>2077</v>
      </c>
      <c r="E13" s="43">
        <v>687</v>
      </c>
      <c r="F13" s="43">
        <v>685</v>
      </c>
      <c r="G13" s="43">
        <v>1372</v>
      </c>
      <c r="H13" s="43">
        <v>348</v>
      </c>
      <c r="I13" s="43">
        <v>357</v>
      </c>
      <c r="J13" s="43">
        <v>705</v>
      </c>
      <c r="K13" s="43" t="s">
        <v>191</v>
      </c>
      <c r="L13" s="43" t="s">
        <v>99</v>
      </c>
      <c r="M13" s="44" t="s">
        <v>192</v>
      </c>
    </row>
    <row r="14" spans="1:13" ht="17.25" customHeight="1">
      <c r="A14" s="39" t="s">
        <v>17</v>
      </c>
      <c r="B14" s="43">
        <v>1290</v>
      </c>
      <c r="C14" s="43">
        <v>1387</v>
      </c>
      <c r="D14" s="43">
        <v>2677</v>
      </c>
      <c r="E14" s="43">
        <v>940</v>
      </c>
      <c r="F14" s="43">
        <v>989</v>
      </c>
      <c r="G14" s="43">
        <v>1929</v>
      </c>
      <c r="H14" s="43">
        <v>350</v>
      </c>
      <c r="I14" s="43">
        <v>398</v>
      </c>
      <c r="J14" s="43">
        <v>748</v>
      </c>
      <c r="K14" s="43" t="s">
        <v>101</v>
      </c>
      <c r="L14" s="43" t="s">
        <v>102</v>
      </c>
      <c r="M14" s="44" t="s">
        <v>103</v>
      </c>
    </row>
    <row r="15" spans="1:13" ht="17.25" customHeight="1">
      <c r="A15" s="39" t="s">
        <v>18</v>
      </c>
      <c r="B15" s="43">
        <v>6058</v>
      </c>
      <c r="C15" s="43">
        <v>6235</v>
      </c>
      <c r="D15" s="43">
        <v>12293</v>
      </c>
      <c r="E15" s="43">
        <v>3973</v>
      </c>
      <c r="F15" s="43">
        <v>3888</v>
      </c>
      <c r="G15" s="43">
        <v>7861</v>
      </c>
      <c r="H15" s="43">
        <v>2085</v>
      </c>
      <c r="I15" s="43">
        <v>2347</v>
      </c>
      <c r="J15" s="43">
        <v>4432</v>
      </c>
      <c r="K15" s="43" t="s">
        <v>104</v>
      </c>
      <c r="L15" s="43" t="s">
        <v>105</v>
      </c>
      <c r="M15" s="44" t="s">
        <v>106</v>
      </c>
    </row>
    <row r="16" spans="1:13" ht="17.25" customHeight="1">
      <c r="A16" s="39" t="s">
        <v>19</v>
      </c>
      <c r="B16" s="43">
        <v>2610</v>
      </c>
      <c r="C16" s="43">
        <v>2587</v>
      </c>
      <c r="D16" s="43">
        <v>5197</v>
      </c>
      <c r="E16" s="43">
        <v>1694</v>
      </c>
      <c r="F16" s="43">
        <v>1633</v>
      </c>
      <c r="G16" s="43">
        <v>3327</v>
      </c>
      <c r="H16" s="43">
        <v>916</v>
      </c>
      <c r="I16" s="43">
        <v>954</v>
      </c>
      <c r="J16" s="43">
        <v>1870</v>
      </c>
      <c r="K16" s="43" t="s">
        <v>193</v>
      </c>
      <c r="L16" s="43" t="s">
        <v>108</v>
      </c>
      <c r="M16" s="44" t="s">
        <v>194</v>
      </c>
    </row>
    <row r="17" spans="1:13" ht="17.25" customHeight="1">
      <c r="A17" s="39" t="s">
        <v>20</v>
      </c>
      <c r="B17" s="43">
        <v>5423</v>
      </c>
      <c r="C17" s="43">
        <v>6323</v>
      </c>
      <c r="D17" s="43">
        <v>11746</v>
      </c>
      <c r="E17" s="43">
        <v>3122</v>
      </c>
      <c r="F17" s="43">
        <v>3516</v>
      </c>
      <c r="G17" s="43">
        <v>6638</v>
      </c>
      <c r="H17" s="43">
        <v>2301</v>
      </c>
      <c r="I17" s="43">
        <v>2807</v>
      </c>
      <c r="J17" s="43">
        <v>5108</v>
      </c>
      <c r="K17" s="43" t="s">
        <v>110</v>
      </c>
      <c r="L17" s="43" t="s">
        <v>195</v>
      </c>
      <c r="M17" s="44" t="s">
        <v>196</v>
      </c>
    </row>
    <row r="18" spans="1:13" ht="17.25" customHeight="1">
      <c r="A18" s="39" t="s">
        <v>21</v>
      </c>
      <c r="B18" s="43">
        <v>670</v>
      </c>
      <c r="C18" s="43">
        <v>808</v>
      </c>
      <c r="D18" s="43">
        <v>1478</v>
      </c>
      <c r="E18" s="43">
        <v>489</v>
      </c>
      <c r="F18" s="43">
        <v>580</v>
      </c>
      <c r="G18" s="43">
        <v>1069</v>
      </c>
      <c r="H18" s="43">
        <v>181</v>
      </c>
      <c r="I18" s="43">
        <v>228</v>
      </c>
      <c r="J18" s="43">
        <v>409</v>
      </c>
      <c r="K18" s="43" t="s">
        <v>197</v>
      </c>
      <c r="L18" s="43" t="s">
        <v>114</v>
      </c>
      <c r="M18" s="44" t="s">
        <v>198</v>
      </c>
    </row>
    <row r="19" spans="1:13" ht="17.25" customHeight="1">
      <c r="A19" s="39" t="s">
        <v>22</v>
      </c>
      <c r="B19" s="43">
        <v>400</v>
      </c>
      <c r="C19" s="43">
        <v>445</v>
      </c>
      <c r="D19" s="43">
        <v>845</v>
      </c>
      <c r="E19" s="43">
        <v>294</v>
      </c>
      <c r="F19" s="43">
        <v>352</v>
      </c>
      <c r="G19" s="43">
        <v>646</v>
      </c>
      <c r="H19" s="43">
        <v>106</v>
      </c>
      <c r="I19" s="43">
        <v>93</v>
      </c>
      <c r="J19" s="43">
        <v>199</v>
      </c>
      <c r="K19" s="43" t="s">
        <v>116</v>
      </c>
      <c r="L19" s="43" t="s">
        <v>117</v>
      </c>
      <c r="M19" s="44" t="s">
        <v>118</v>
      </c>
    </row>
    <row r="20" spans="1:13" ht="17.25" customHeight="1">
      <c r="A20" s="39" t="s">
        <v>23</v>
      </c>
      <c r="B20" s="43">
        <v>954</v>
      </c>
      <c r="C20" s="43">
        <v>1120</v>
      </c>
      <c r="D20" s="43">
        <v>2074</v>
      </c>
      <c r="E20" s="43">
        <v>594</v>
      </c>
      <c r="F20" s="43">
        <v>685</v>
      </c>
      <c r="G20" s="43">
        <v>1279</v>
      </c>
      <c r="H20" s="43">
        <v>360</v>
      </c>
      <c r="I20" s="43">
        <v>435</v>
      </c>
      <c r="J20" s="43">
        <v>795</v>
      </c>
      <c r="K20" s="43" t="s">
        <v>119</v>
      </c>
      <c r="L20" s="43" t="s">
        <v>120</v>
      </c>
      <c r="M20" s="44" t="s">
        <v>121</v>
      </c>
    </row>
    <row r="21" spans="1:13" ht="17.25" customHeight="1">
      <c r="A21" s="39" t="s">
        <v>24</v>
      </c>
      <c r="B21" s="43">
        <v>1421</v>
      </c>
      <c r="C21" s="43">
        <v>1633</v>
      </c>
      <c r="D21" s="43">
        <v>3054</v>
      </c>
      <c r="E21" s="43">
        <v>881</v>
      </c>
      <c r="F21" s="43">
        <v>953</v>
      </c>
      <c r="G21" s="43">
        <v>1834</v>
      </c>
      <c r="H21" s="43">
        <v>540</v>
      </c>
      <c r="I21" s="43">
        <v>680</v>
      </c>
      <c r="J21" s="43">
        <v>1220</v>
      </c>
      <c r="K21" s="43" t="s">
        <v>122</v>
      </c>
      <c r="L21" s="43" t="s">
        <v>123</v>
      </c>
      <c r="M21" s="44" t="s">
        <v>124</v>
      </c>
    </row>
    <row r="22" spans="1:13" ht="17.25" customHeight="1">
      <c r="A22" s="39" t="s">
        <v>25</v>
      </c>
      <c r="B22" s="43">
        <v>1421</v>
      </c>
      <c r="C22" s="43">
        <v>1570</v>
      </c>
      <c r="D22" s="43">
        <v>2991</v>
      </c>
      <c r="E22" s="43">
        <v>985</v>
      </c>
      <c r="F22" s="43">
        <v>1041</v>
      </c>
      <c r="G22" s="43">
        <v>2026</v>
      </c>
      <c r="H22" s="43">
        <v>436</v>
      </c>
      <c r="I22" s="43">
        <v>529</v>
      </c>
      <c r="J22" s="43">
        <v>965</v>
      </c>
      <c r="K22" s="43" t="s">
        <v>125</v>
      </c>
      <c r="L22" s="43" t="s">
        <v>126</v>
      </c>
      <c r="M22" s="44" t="s">
        <v>58</v>
      </c>
    </row>
    <row r="23" spans="1:13" ht="17.25" customHeight="1">
      <c r="A23" s="39" t="s">
        <v>26</v>
      </c>
      <c r="B23" s="43">
        <v>7814</v>
      </c>
      <c r="C23" s="43">
        <v>9370</v>
      </c>
      <c r="D23" s="43">
        <v>17184</v>
      </c>
      <c r="E23" s="43">
        <v>4616</v>
      </c>
      <c r="F23" s="43">
        <v>5319</v>
      </c>
      <c r="G23" s="43">
        <v>9935</v>
      </c>
      <c r="H23" s="43">
        <v>3198</v>
      </c>
      <c r="I23" s="43">
        <v>4051</v>
      </c>
      <c r="J23" s="43">
        <v>7249</v>
      </c>
      <c r="K23" s="43" t="s">
        <v>127</v>
      </c>
      <c r="L23" s="43" t="s">
        <v>199</v>
      </c>
      <c r="M23" s="44" t="s">
        <v>200</v>
      </c>
    </row>
    <row r="24" spans="1:13" ht="17.25" customHeight="1">
      <c r="A24" s="39" t="s">
        <v>27</v>
      </c>
      <c r="B24" s="43">
        <v>459</v>
      </c>
      <c r="C24" s="43">
        <v>471</v>
      </c>
      <c r="D24" s="43">
        <v>930</v>
      </c>
      <c r="E24" s="43">
        <v>339</v>
      </c>
      <c r="F24" s="43">
        <v>350</v>
      </c>
      <c r="G24" s="43">
        <v>689</v>
      </c>
      <c r="H24" s="43">
        <v>120</v>
      </c>
      <c r="I24" s="43">
        <v>121</v>
      </c>
      <c r="J24" s="43">
        <v>241</v>
      </c>
      <c r="K24" s="43" t="s">
        <v>130</v>
      </c>
      <c r="L24" s="43" t="s">
        <v>131</v>
      </c>
      <c r="M24" s="44" t="s">
        <v>132</v>
      </c>
    </row>
    <row r="25" spans="1:13" ht="17.25" customHeight="1">
      <c r="A25" s="39" t="s">
        <v>28</v>
      </c>
      <c r="B25" s="43">
        <v>38374</v>
      </c>
      <c r="C25" s="43">
        <v>42555</v>
      </c>
      <c r="D25" s="43">
        <v>80929</v>
      </c>
      <c r="E25" s="43">
        <v>24670</v>
      </c>
      <c r="F25" s="43">
        <v>26241</v>
      </c>
      <c r="G25" s="43">
        <v>50911</v>
      </c>
      <c r="H25" s="43">
        <v>13704</v>
      </c>
      <c r="I25" s="43">
        <v>16314</v>
      </c>
      <c r="J25" s="43">
        <v>30018</v>
      </c>
      <c r="K25" s="43" t="s">
        <v>201</v>
      </c>
      <c r="L25" s="43" t="s">
        <v>202</v>
      </c>
      <c r="M25" s="44" t="s">
        <v>203</v>
      </c>
    </row>
    <row r="26" spans="1:13" ht="17.25" customHeight="1">
      <c r="A26" s="39"/>
      <c r="B26" s="12"/>
      <c r="C26" s="9"/>
      <c r="D26" s="12"/>
      <c r="E26" s="9"/>
      <c r="F26" s="9"/>
      <c r="G26" s="13"/>
      <c r="H26" s="14"/>
      <c r="I26" s="9"/>
      <c r="J26" s="13"/>
      <c r="K26" s="10"/>
      <c r="L26" s="11"/>
      <c r="M26" s="18"/>
    </row>
    <row r="27" spans="1:13" ht="17.25" customHeight="1">
      <c r="A27" s="39" t="s">
        <v>29</v>
      </c>
      <c r="B27" s="43">
        <v>47847</v>
      </c>
      <c r="C27" s="43">
        <v>60277</v>
      </c>
      <c r="D27" s="43">
        <v>108124</v>
      </c>
      <c r="E27" s="43">
        <v>26728</v>
      </c>
      <c r="F27" s="43">
        <v>31232</v>
      </c>
      <c r="G27" s="43">
        <v>57960</v>
      </c>
      <c r="H27" s="43">
        <v>21119</v>
      </c>
      <c r="I27" s="43">
        <v>29045</v>
      </c>
      <c r="J27" s="43">
        <v>50164</v>
      </c>
      <c r="K27" s="43" t="s">
        <v>136</v>
      </c>
      <c r="L27" s="43" t="s">
        <v>204</v>
      </c>
      <c r="M27" s="44" t="s">
        <v>138</v>
      </c>
    </row>
    <row r="28" spans="1:13" ht="17.25" customHeight="1">
      <c r="A28" s="50" t="s">
        <v>59</v>
      </c>
      <c r="B28" s="14">
        <f>SUM(B25,B27)</f>
        <v>86221</v>
      </c>
      <c r="C28" s="9">
        <f>SUM(C25,C27)</f>
        <v>102832</v>
      </c>
      <c r="D28" s="12">
        <f>SUM(B28:C28)</f>
        <v>189053</v>
      </c>
      <c r="E28" s="9">
        <f>SUM(E25,E27)</f>
        <v>51398</v>
      </c>
      <c r="F28" s="9">
        <f>SUM(F25,F27)</f>
        <v>57473</v>
      </c>
      <c r="G28" s="13">
        <f>SUM(E28:F28)</f>
        <v>108871</v>
      </c>
      <c r="H28" s="14">
        <f>SUM(H25,H27)</f>
        <v>34823</v>
      </c>
      <c r="I28" s="9">
        <f>SUM(I25,I27)</f>
        <v>45359</v>
      </c>
      <c r="J28" s="13">
        <f>SUM(H28:I28)</f>
        <v>80182</v>
      </c>
      <c r="K28" s="124" t="s">
        <v>211</v>
      </c>
      <c r="L28" s="56" t="s">
        <v>212</v>
      </c>
      <c r="M28" s="57" t="s">
        <v>213</v>
      </c>
    </row>
    <row r="29" spans="1:13" ht="17.25" customHeight="1">
      <c r="A29" s="39"/>
      <c r="B29" s="12"/>
      <c r="C29" s="9"/>
      <c r="D29" s="12"/>
      <c r="E29" s="9"/>
      <c r="F29" s="9"/>
      <c r="G29" s="13"/>
      <c r="H29" s="14"/>
      <c r="I29" s="9"/>
      <c r="J29" s="13"/>
      <c r="K29" s="10"/>
      <c r="L29" s="11"/>
      <c r="M29" s="18"/>
    </row>
    <row r="30" spans="1:13" ht="17.25" customHeight="1">
      <c r="A30" s="39" t="s">
        <v>41</v>
      </c>
      <c r="B30" s="43">
        <v>404126</v>
      </c>
      <c r="C30" s="43">
        <v>447610</v>
      </c>
      <c r="D30" s="43">
        <v>851736</v>
      </c>
      <c r="E30" s="43">
        <v>264108</v>
      </c>
      <c r="F30" s="43">
        <v>279893</v>
      </c>
      <c r="G30" s="43">
        <v>544001</v>
      </c>
      <c r="H30" s="43">
        <v>140018</v>
      </c>
      <c r="I30" s="43">
        <v>167717</v>
      </c>
      <c r="J30" s="43">
        <v>307735</v>
      </c>
      <c r="K30" s="43" t="s">
        <v>89</v>
      </c>
      <c r="L30" s="43" t="s">
        <v>81</v>
      </c>
      <c r="M30" s="44" t="s">
        <v>205</v>
      </c>
    </row>
    <row r="31" spans="1:13" ht="17.25" customHeight="1">
      <c r="A31" s="39" t="s">
        <v>42</v>
      </c>
      <c r="B31" s="43">
        <v>1712948</v>
      </c>
      <c r="C31" s="43">
        <v>1982984</v>
      </c>
      <c r="D31" s="43">
        <v>3695932</v>
      </c>
      <c r="E31" s="43">
        <v>961330</v>
      </c>
      <c r="F31" s="43">
        <v>1056825</v>
      </c>
      <c r="G31" s="43">
        <v>2018155</v>
      </c>
      <c r="H31" s="43">
        <v>751618</v>
      </c>
      <c r="I31" s="43">
        <v>926159</v>
      </c>
      <c r="J31" s="43">
        <v>1677777</v>
      </c>
      <c r="K31" s="56" t="s">
        <v>206</v>
      </c>
      <c r="L31" s="56" t="s">
        <v>207</v>
      </c>
      <c r="M31" s="57" t="s">
        <v>208</v>
      </c>
    </row>
    <row r="32" spans="1:13" ht="17.25" customHeight="1" thickBot="1">
      <c r="A32" s="58" t="s">
        <v>43</v>
      </c>
      <c r="B32" s="59">
        <v>2117074</v>
      </c>
      <c r="C32" s="59">
        <v>2430594</v>
      </c>
      <c r="D32" s="59">
        <v>4547668</v>
      </c>
      <c r="E32" s="59">
        <v>1225438</v>
      </c>
      <c r="F32" s="59">
        <v>1336718</v>
      </c>
      <c r="G32" s="59">
        <v>2562156</v>
      </c>
      <c r="H32" s="59">
        <v>891636</v>
      </c>
      <c r="I32" s="59">
        <v>1093876</v>
      </c>
      <c r="J32" s="59">
        <v>1985512</v>
      </c>
      <c r="K32" s="60" t="s">
        <v>209</v>
      </c>
      <c r="L32" s="60" t="s">
        <v>148</v>
      </c>
      <c r="M32" s="61" t="s">
        <v>210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83" r:id="rId1"/>
  <ignoredErrors>
    <ignoredError sqref="D26 G26 D28:D29 G28:G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zoomScaleSheetLayoutView="85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N5" sqref="N5"/>
    </sheetView>
  </sheetViews>
  <sheetFormatPr defaultColWidth="9.00390625" defaultRowHeight="13.5"/>
  <cols>
    <col min="1" max="1" width="12.625" style="0" customWidth="1"/>
    <col min="2" max="13" width="10.50390625" style="0" customWidth="1"/>
  </cols>
  <sheetData>
    <row r="1" spans="1:13" ht="19.5" customHeight="1" thickBot="1">
      <c r="A1" s="99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31"/>
      <c r="M1" s="231"/>
    </row>
    <row r="2" spans="1:13" ht="15" customHeight="1">
      <c r="A2" s="213" t="s">
        <v>73</v>
      </c>
      <c r="B2" s="232"/>
      <c r="C2" s="233"/>
      <c r="D2" s="234"/>
      <c r="E2" s="232"/>
      <c r="F2" s="233"/>
      <c r="G2" s="235"/>
      <c r="H2" s="232"/>
      <c r="I2" s="233"/>
      <c r="J2" s="235"/>
      <c r="K2" s="236"/>
      <c r="L2" s="237"/>
      <c r="M2" s="238"/>
    </row>
    <row r="3" spans="1:13" ht="15" customHeight="1">
      <c r="A3" s="214"/>
      <c r="B3" s="224" t="s">
        <v>33</v>
      </c>
      <c r="C3" s="225"/>
      <c r="D3" s="226"/>
      <c r="E3" s="227" t="s">
        <v>49</v>
      </c>
      <c r="F3" s="225"/>
      <c r="G3" s="228"/>
      <c r="H3" s="227" t="s">
        <v>35</v>
      </c>
      <c r="I3" s="225"/>
      <c r="J3" s="228"/>
      <c r="K3" s="229" t="s">
        <v>36</v>
      </c>
      <c r="L3" s="230"/>
      <c r="M3" s="224"/>
    </row>
    <row r="4" spans="1:13" ht="15" customHeight="1">
      <c r="A4" s="215"/>
      <c r="B4" s="28"/>
      <c r="C4" s="28"/>
      <c r="D4" s="126" t="s">
        <v>37</v>
      </c>
      <c r="E4" s="29"/>
      <c r="F4" s="28"/>
      <c r="G4" s="127" t="s">
        <v>37</v>
      </c>
      <c r="H4" s="29"/>
      <c r="I4" s="28"/>
      <c r="J4" s="127" t="s">
        <v>37</v>
      </c>
      <c r="K4" s="32"/>
      <c r="L4" s="32"/>
      <c r="M4" s="128" t="s">
        <v>71</v>
      </c>
    </row>
    <row r="5" spans="1:13" ht="15" customHeight="1">
      <c r="A5" s="216"/>
      <c r="B5" s="120" t="s">
        <v>38</v>
      </c>
      <c r="C5" s="24" t="s">
        <v>39</v>
      </c>
      <c r="D5" s="120" t="s">
        <v>40</v>
      </c>
      <c r="E5" s="24" t="s">
        <v>38</v>
      </c>
      <c r="F5" s="24" t="s">
        <v>39</v>
      </c>
      <c r="G5" s="121" t="s">
        <v>40</v>
      </c>
      <c r="H5" s="122" t="s">
        <v>38</v>
      </c>
      <c r="I5" s="24" t="s">
        <v>39</v>
      </c>
      <c r="J5" s="121" t="s">
        <v>40</v>
      </c>
      <c r="K5" s="120" t="s">
        <v>38</v>
      </c>
      <c r="L5" s="24" t="s">
        <v>39</v>
      </c>
      <c r="M5" s="123" t="s">
        <v>40</v>
      </c>
    </row>
    <row r="6" spans="1:13" ht="15" customHeight="1">
      <c r="A6" s="63" t="s">
        <v>9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 t="s">
        <v>60</v>
      </c>
      <c r="L6" s="43" t="s">
        <v>60</v>
      </c>
      <c r="M6" s="44" t="s">
        <v>60</v>
      </c>
    </row>
    <row r="7" spans="1:13" ht="15" customHeight="1">
      <c r="A7" s="63" t="s">
        <v>10</v>
      </c>
      <c r="B7" s="43">
        <v>3</v>
      </c>
      <c r="C7" s="43">
        <v>0</v>
      </c>
      <c r="D7" s="43">
        <v>3</v>
      </c>
      <c r="E7" s="43">
        <v>0</v>
      </c>
      <c r="F7" s="43">
        <v>0</v>
      </c>
      <c r="G7" s="43">
        <v>0</v>
      </c>
      <c r="H7" s="43">
        <v>3</v>
      </c>
      <c r="I7" s="43">
        <v>0</v>
      </c>
      <c r="J7" s="43">
        <v>3</v>
      </c>
      <c r="K7" s="43" t="s">
        <v>60</v>
      </c>
      <c r="L7" s="43" t="s">
        <v>60</v>
      </c>
      <c r="M7" s="44" t="s">
        <v>60</v>
      </c>
    </row>
    <row r="8" spans="1:13" ht="15" customHeight="1">
      <c r="A8" s="63" t="s">
        <v>11</v>
      </c>
      <c r="B8" s="43">
        <v>1</v>
      </c>
      <c r="C8" s="43">
        <v>3</v>
      </c>
      <c r="D8" s="43">
        <v>4</v>
      </c>
      <c r="E8" s="43">
        <v>0</v>
      </c>
      <c r="F8" s="43">
        <v>0</v>
      </c>
      <c r="G8" s="43">
        <v>0</v>
      </c>
      <c r="H8" s="43">
        <v>1</v>
      </c>
      <c r="I8" s="43">
        <v>3</v>
      </c>
      <c r="J8" s="43">
        <v>4</v>
      </c>
      <c r="K8" s="43" t="s">
        <v>60</v>
      </c>
      <c r="L8" s="43" t="s">
        <v>60</v>
      </c>
      <c r="M8" s="44" t="s">
        <v>60</v>
      </c>
    </row>
    <row r="9" spans="1:13" ht="15" customHeight="1">
      <c r="A9" s="63" t="s">
        <v>12</v>
      </c>
      <c r="B9" s="43">
        <v>0</v>
      </c>
      <c r="C9" s="43">
        <v>2</v>
      </c>
      <c r="D9" s="43">
        <v>2</v>
      </c>
      <c r="E9" s="43">
        <v>0</v>
      </c>
      <c r="F9" s="43">
        <v>1</v>
      </c>
      <c r="G9" s="43">
        <v>1</v>
      </c>
      <c r="H9" s="43">
        <v>0</v>
      </c>
      <c r="I9" s="43">
        <v>1</v>
      </c>
      <c r="J9" s="43">
        <v>1</v>
      </c>
      <c r="K9" s="43" t="s">
        <v>60</v>
      </c>
      <c r="L9" s="43" t="s">
        <v>153</v>
      </c>
      <c r="M9" s="44" t="s">
        <v>153</v>
      </c>
    </row>
    <row r="10" spans="1:13" ht="15" customHeight="1">
      <c r="A10" s="63" t="s">
        <v>13</v>
      </c>
      <c r="B10" s="43">
        <v>1</v>
      </c>
      <c r="C10" s="43">
        <v>3</v>
      </c>
      <c r="D10" s="43">
        <v>4</v>
      </c>
      <c r="E10" s="43">
        <v>0</v>
      </c>
      <c r="F10" s="43">
        <v>0</v>
      </c>
      <c r="G10" s="43">
        <v>0</v>
      </c>
      <c r="H10" s="43">
        <v>1</v>
      </c>
      <c r="I10" s="43">
        <v>3</v>
      </c>
      <c r="J10" s="43">
        <v>4</v>
      </c>
      <c r="K10" s="43" t="s">
        <v>60</v>
      </c>
      <c r="L10" s="43" t="s">
        <v>60</v>
      </c>
      <c r="M10" s="44" t="s">
        <v>60</v>
      </c>
    </row>
    <row r="11" spans="1:13" ht="15" customHeight="1">
      <c r="A11" s="63" t="s">
        <v>14</v>
      </c>
      <c r="B11" s="43">
        <v>1</v>
      </c>
      <c r="C11" s="43">
        <v>1</v>
      </c>
      <c r="D11" s="43">
        <v>2</v>
      </c>
      <c r="E11" s="43">
        <v>1</v>
      </c>
      <c r="F11" s="43">
        <v>0</v>
      </c>
      <c r="G11" s="43">
        <v>1</v>
      </c>
      <c r="H11" s="43">
        <v>0</v>
      </c>
      <c r="I11" s="43">
        <v>1</v>
      </c>
      <c r="J11" s="43">
        <v>1</v>
      </c>
      <c r="K11" s="43" t="s">
        <v>154</v>
      </c>
      <c r="L11" s="43" t="s">
        <v>60</v>
      </c>
      <c r="M11" s="44" t="s">
        <v>153</v>
      </c>
    </row>
    <row r="12" spans="1:13" ht="15" customHeight="1">
      <c r="A12" s="63" t="s">
        <v>15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 t="s">
        <v>60</v>
      </c>
      <c r="L12" s="43" t="s">
        <v>60</v>
      </c>
      <c r="M12" s="44" t="s">
        <v>60</v>
      </c>
    </row>
    <row r="13" spans="1:13" ht="15" customHeight="1">
      <c r="A13" s="63" t="s">
        <v>16</v>
      </c>
      <c r="B13" s="43">
        <v>1</v>
      </c>
      <c r="C13" s="43">
        <v>1</v>
      </c>
      <c r="D13" s="43">
        <v>2</v>
      </c>
      <c r="E13" s="43">
        <v>0</v>
      </c>
      <c r="F13" s="43">
        <v>0</v>
      </c>
      <c r="G13" s="43">
        <v>0</v>
      </c>
      <c r="H13" s="43">
        <v>1</v>
      </c>
      <c r="I13" s="43">
        <v>1</v>
      </c>
      <c r="J13" s="43">
        <v>2</v>
      </c>
      <c r="K13" s="43" t="s">
        <v>60</v>
      </c>
      <c r="L13" s="43" t="s">
        <v>60</v>
      </c>
      <c r="M13" s="44" t="s">
        <v>60</v>
      </c>
    </row>
    <row r="14" spans="1:13" ht="15" customHeight="1">
      <c r="A14" s="63" t="s">
        <v>17</v>
      </c>
      <c r="B14" s="43">
        <v>1</v>
      </c>
      <c r="C14" s="43">
        <v>1</v>
      </c>
      <c r="D14" s="43">
        <v>2</v>
      </c>
      <c r="E14" s="43">
        <v>0</v>
      </c>
      <c r="F14" s="43">
        <v>0</v>
      </c>
      <c r="G14" s="43">
        <v>0</v>
      </c>
      <c r="H14" s="43">
        <v>1</v>
      </c>
      <c r="I14" s="43">
        <v>1</v>
      </c>
      <c r="J14" s="43">
        <v>2</v>
      </c>
      <c r="K14" s="43" t="s">
        <v>60</v>
      </c>
      <c r="L14" s="43" t="s">
        <v>60</v>
      </c>
      <c r="M14" s="44" t="s">
        <v>60</v>
      </c>
    </row>
    <row r="15" spans="1:13" ht="15" customHeight="1">
      <c r="A15" s="63" t="s">
        <v>18</v>
      </c>
      <c r="B15" s="43">
        <v>6</v>
      </c>
      <c r="C15" s="43">
        <v>8</v>
      </c>
      <c r="D15" s="43">
        <v>14</v>
      </c>
      <c r="E15" s="43">
        <v>1</v>
      </c>
      <c r="F15" s="43">
        <v>1</v>
      </c>
      <c r="G15" s="43">
        <v>2</v>
      </c>
      <c r="H15" s="43">
        <v>5</v>
      </c>
      <c r="I15" s="43">
        <v>7</v>
      </c>
      <c r="J15" s="43">
        <v>12</v>
      </c>
      <c r="K15" s="43" t="s">
        <v>155</v>
      </c>
      <c r="L15" s="43" t="s">
        <v>156</v>
      </c>
      <c r="M15" s="44" t="s">
        <v>61</v>
      </c>
    </row>
    <row r="16" spans="1:13" ht="15" customHeight="1">
      <c r="A16" s="63" t="s">
        <v>19</v>
      </c>
      <c r="B16" s="43">
        <v>2</v>
      </c>
      <c r="C16" s="43">
        <v>3</v>
      </c>
      <c r="D16" s="43">
        <v>5</v>
      </c>
      <c r="E16" s="43">
        <v>0</v>
      </c>
      <c r="F16" s="43">
        <v>0</v>
      </c>
      <c r="G16" s="43">
        <v>0</v>
      </c>
      <c r="H16" s="43">
        <v>2</v>
      </c>
      <c r="I16" s="43">
        <v>3</v>
      </c>
      <c r="J16" s="43">
        <v>5</v>
      </c>
      <c r="K16" s="43" t="s">
        <v>60</v>
      </c>
      <c r="L16" s="43" t="s">
        <v>60</v>
      </c>
      <c r="M16" s="44" t="s">
        <v>60</v>
      </c>
    </row>
    <row r="17" spans="1:13" ht="15" customHeight="1">
      <c r="A17" s="63" t="s">
        <v>20</v>
      </c>
      <c r="B17" s="43">
        <v>2</v>
      </c>
      <c r="C17" s="43">
        <v>1</v>
      </c>
      <c r="D17" s="43">
        <v>3</v>
      </c>
      <c r="E17" s="43">
        <v>0</v>
      </c>
      <c r="F17" s="43">
        <v>0</v>
      </c>
      <c r="G17" s="43">
        <v>0</v>
      </c>
      <c r="H17" s="43">
        <v>2</v>
      </c>
      <c r="I17" s="43">
        <v>1</v>
      </c>
      <c r="J17" s="43">
        <v>3</v>
      </c>
      <c r="K17" s="43" t="s">
        <v>60</v>
      </c>
      <c r="L17" s="43" t="s">
        <v>60</v>
      </c>
      <c r="M17" s="44" t="s">
        <v>60</v>
      </c>
    </row>
    <row r="18" spans="1:13" ht="15" customHeight="1">
      <c r="A18" s="63" t="s">
        <v>21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 t="s">
        <v>60</v>
      </c>
      <c r="L18" s="43" t="s">
        <v>60</v>
      </c>
      <c r="M18" s="44" t="s">
        <v>60</v>
      </c>
    </row>
    <row r="19" spans="1:13" ht="15" customHeight="1">
      <c r="A19" s="63" t="s">
        <v>22</v>
      </c>
      <c r="B19" s="43">
        <v>0</v>
      </c>
      <c r="C19" s="43">
        <v>1</v>
      </c>
      <c r="D19" s="43">
        <v>1</v>
      </c>
      <c r="E19" s="43">
        <v>0</v>
      </c>
      <c r="F19" s="43">
        <v>1</v>
      </c>
      <c r="G19" s="43">
        <v>1</v>
      </c>
      <c r="H19" s="43">
        <v>0</v>
      </c>
      <c r="I19" s="43">
        <v>0</v>
      </c>
      <c r="J19" s="43">
        <v>0</v>
      </c>
      <c r="K19" s="43" t="s">
        <v>60</v>
      </c>
      <c r="L19" s="43" t="s">
        <v>154</v>
      </c>
      <c r="M19" s="44" t="s">
        <v>154</v>
      </c>
    </row>
    <row r="20" spans="1:13" ht="15" customHeight="1">
      <c r="A20" s="63" t="s">
        <v>23</v>
      </c>
      <c r="B20" s="43">
        <v>0</v>
      </c>
      <c r="C20" s="43">
        <v>1</v>
      </c>
      <c r="D20" s="43">
        <v>1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1</v>
      </c>
      <c r="K20" s="43" t="s">
        <v>60</v>
      </c>
      <c r="L20" s="43" t="s">
        <v>60</v>
      </c>
      <c r="M20" s="44" t="s">
        <v>60</v>
      </c>
    </row>
    <row r="21" spans="1:13" ht="15" customHeight="1">
      <c r="A21" s="63" t="s">
        <v>24</v>
      </c>
      <c r="B21" s="43">
        <v>2</v>
      </c>
      <c r="C21" s="43">
        <v>2</v>
      </c>
      <c r="D21" s="43">
        <v>4</v>
      </c>
      <c r="E21" s="43">
        <v>1</v>
      </c>
      <c r="F21" s="43">
        <v>1</v>
      </c>
      <c r="G21" s="43">
        <v>2</v>
      </c>
      <c r="H21" s="43">
        <v>1</v>
      </c>
      <c r="I21" s="43">
        <v>1</v>
      </c>
      <c r="J21" s="43">
        <v>2</v>
      </c>
      <c r="K21" s="43" t="s">
        <v>153</v>
      </c>
      <c r="L21" s="43" t="s">
        <v>153</v>
      </c>
      <c r="M21" s="44" t="s">
        <v>153</v>
      </c>
    </row>
    <row r="22" spans="1:13" ht="15" customHeight="1">
      <c r="A22" s="63" t="s">
        <v>25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 t="s">
        <v>60</v>
      </c>
      <c r="L22" s="43" t="s">
        <v>60</v>
      </c>
      <c r="M22" s="44" t="s">
        <v>60</v>
      </c>
    </row>
    <row r="23" spans="1:13" ht="15" customHeight="1">
      <c r="A23" s="63" t="s">
        <v>26</v>
      </c>
      <c r="B23" s="43">
        <v>4</v>
      </c>
      <c r="C23" s="43">
        <v>6</v>
      </c>
      <c r="D23" s="43">
        <v>10</v>
      </c>
      <c r="E23" s="43">
        <v>0</v>
      </c>
      <c r="F23" s="43">
        <v>0</v>
      </c>
      <c r="G23" s="43">
        <v>0</v>
      </c>
      <c r="H23" s="43">
        <v>4</v>
      </c>
      <c r="I23" s="43">
        <v>6</v>
      </c>
      <c r="J23" s="43">
        <v>10</v>
      </c>
      <c r="K23" s="43" t="s">
        <v>60</v>
      </c>
      <c r="L23" s="43" t="s">
        <v>60</v>
      </c>
      <c r="M23" s="44" t="s">
        <v>60</v>
      </c>
    </row>
    <row r="24" spans="1:13" ht="15" customHeight="1">
      <c r="A24" s="63" t="s">
        <v>27</v>
      </c>
      <c r="B24" s="43">
        <v>1</v>
      </c>
      <c r="C24" s="43">
        <v>5</v>
      </c>
      <c r="D24" s="43">
        <v>6</v>
      </c>
      <c r="E24" s="43">
        <v>0</v>
      </c>
      <c r="F24" s="43">
        <v>0</v>
      </c>
      <c r="G24" s="43">
        <v>0</v>
      </c>
      <c r="H24" s="43">
        <v>1</v>
      </c>
      <c r="I24" s="43">
        <v>5</v>
      </c>
      <c r="J24" s="43">
        <v>6</v>
      </c>
      <c r="K24" s="43" t="s">
        <v>60</v>
      </c>
      <c r="L24" s="43" t="s">
        <v>60</v>
      </c>
      <c r="M24" s="44" t="s">
        <v>60</v>
      </c>
    </row>
    <row r="25" spans="1:13" ht="15" customHeight="1">
      <c r="A25" s="63" t="s">
        <v>28</v>
      </c>
      <c r="B25" s="43">
        <v>25</v>
      </c>
      <c r="C25" s="43">
        <v>38</v>
      </c>
      <c r="D25" s="43">
        <v>63</v>
      </c>
      <c r="E25" s="43">
        <v>3</v>
      </c>
      <c r="F25" s="43">
        <v>4</v>
      </c>
      <c r="G25" s="43">
        <v>7</v>
      </c>
      <c r="H25" s="43">
        <v>22</v>
      </c>
      <c r="I25" s="43">
        <v>34</v>
      </c>
      <c r="J25" s="43">
        <v>56</v>
      </c>
      <c r="K25" s="43" t="s">
        <v>157</v>
      </c>
      <c r="L25" s="43" t="s">
        <v>158</v>
      </c>
      <c r="M25" s="44" t="s">
        <v>159</v>
      </c>
    </row>
    <row r="26" spans="1:13" ht="15" customHeight="1">
      <c r="A26" s="63"/>
      <c r="B26" s="129"/>
      <c r="C26" s="107"/>
      <c r="D26" s="129"/>
      <c r="E26" s="107"/>
      <c r="F26" s="107"/>
      <c r="G26" s="130"/>
      <c r="H26" s="131"/>
      <c r="I26" s="107"/>
      <c r="J26" s="130"/>
      <c r="K26" s="132"/>
      <c r="L26" s="133"/>
      <c r="M26" s="134"/>
    </row>
    <row r="27" spans="1:13" ht="15" customHeight="1">
      <c r="A27" s="63" t="s">
        <v>29</v>
      </c>
      <c r="B27" s="43">
        <v>19</v>
      </c>
      <c r="C27" s="43">
        <v>35</v>
      </c>
      <c r="D27" s="43">
        <v>54</v>
      </c>
      <c r="E27" s="43">
        <v>4</v>
      </c>
      <c r="F27" s="43">
        <v>8</v>
      </c>
      <c r="G27" s="43">
        <v>12</v>
      </c>
      <c r="H27" s="43">
        <v>15</v>
      </c>
      <c r="I27" s="43">
        <v>27</v>
      </c>
      <c r="J27" s="43">
        <v>42</v>
      </c>
      <c r="K27" s="43" t="s">
        <v>160</v>
      </c>
      <c r="L27" s="43" t="s">
        <v>161</v>
      </c>
      <c r="M27" s="44" t="s">
        <v>162</v>
      </c>
    </row>
    <row r="28" spans="1:13" ht="15" customHeight="1">
      <c r="A28" s="50" t="s">
        <v>59</v>
      </c>
      <c r="B28" s="14">
        <f>SUM(B25,B27)</f>
        <v>44</v>
      </c>
      <c r="C28" s="9">
        <f>SUM(C25,C27)</f>
        <v>73</v>
      </c>
      <c r="D28" s="12">
        <f>SUM(B28:C28)</f>
        <v>117</v>
      </c>
      <c r="E28" s="9">
        <f>SUM(E25,E27)</f>
        <v>7</v>
      </c>
      <c r="F28" s="9">
        <f>SUM(F25,F27)</f>
        <v>12</v>
      </c>
      <c r="G28" s="13">
        <f>SUM(E28:F28)</f>
        <v>19</v>
      </c>
      <c r="H28" s="14">
        <f>SUM(H25,H27)</f>
        <v>37</v>
      </c>
      <c r="I28" s="9">
        <f>SUM(I25,I27)</f>
        <v>61</v>
      </c>
      <c r="J28" s="13">
        <f>SUM(H28:I28)</f>
        <v>98</v>
      </c>
      <c r="K28" s="124" t="s">
        <v>238</v>
      </c>
      <c r="L28" s="56" t="s">
        <v>239</v>
      </c>
      <c r="M28" s="57" t="s">
        <v>240</v>
      </c>
    </row>
    <row r="29" spans="1:13" ht="15" customHeight="1">
      <c r="A29" s="63"/>
      <c r="B29" s="129"/>
      <c r="C29" s="107"/>
      <c r="D29" s="129"/>
      <c r="E29" s="107"/>
      <c r="F29" s="107"/>
      <c r="G29" s="130"/>
      <c r="H29" s="131"/>
      <c r="I29" s="107"/>
      <c r="J29" s="130"/>
      <c r="K29" s="132"/>
      <c r="L29" s="133"/>
      <c r="M29" s="134"/>
    </row>
    <row r="30" spans="1:13" ht="15" customHeight="1">
      <c r="A30" s="63" t="s">
        <v>41</v>
      </c>
      <c r="B30" s="43">
        <v>351</v>
      </c>
      <c r="C30" s="43">
        <v>402</v>
      </c>
      <c r="D30" s="43">
        <v>753</v>
      </c>
      <c r="E30" s="43">
        <v>31</v>
      </c>
      <c r="F30" s="43">
        <v>33</v>
      </c>
      <c r="G30" s="43">
        <v>64</v>
      </c>
      <c r="H30" s="43">
        <v>320</v>
      </c>
      <c r="I30" s="43">
        <v>369</v>
      </c>
      <c r="J30" s="43">
        <v>689</v>
      </c>
      <c r="K30" s="56" t="s">
        <v>217</v>
      </c>
      <c r="L30" s="56" t="s">
        <v>218</v>
      </c>
      <c r="M30" s="57" t="s">
        <v>219</v>
      </c>
    </row>
    <row r="31" spans="1:13" ht="15" customHeight="1">
      <c r="A31" s="63" t="s">
        <v>42</v>
      </c>
      <c r="B31" s="43">
        <v>744</v>
      </c>
      <c r="C31" s="43">
        <v>1097</v>
      </c>
      <c r="D31" s="43">
        <v>1841</v>
      </c>
      <c r="E31" s="43">
        <v>145</v>
      </c>
      <c r="F31" s="43">
        <v>175</v>
      </c>
      <c r="G31" s="43">
        <v>320</v>
      </c>
      <c r="H31" s="43">
        <v>599</v>
      </c>
      <c r="I31" s="43">
        <v>922</v>
      </c>
      <c r="J31" s="43">
        <v>1521</v>
      </c>
      <c r="K31" s="56" t="s">
        <v>214</v>
      </c>
      <c r="L31" s="56" t="s">
        <v>215</v>
      </c>
      <c r="M31" s="57" t="s">
        <v>216</v>
      </c>
    </row>
    <row r="32" spans="1:13" ht="15" customHeight="1" thickBot="1">
      <c r="A32" s="64" t="s">
        <v>43</v>
      </c>
      <c r="B32" s="59">
        <v>1095</v>
      </c>
      <c r="C32" s="59">
        <v>1499</v>
      </c>
      <c r="D32" s="59">
        <v>2594</v>
      </c>
      <c r="E32" s="59">
        <v>176</v>
      </c>
      <c r="F32" s="59">
        <v>208</v>
      </c>
      <c r="G32" s="59">
        <v>384</v>
      </c>
      <c r="H32" s="59">
        <v>919</v>
      </c>
      <c r="I32" s="59">
        <v>1291</v>
      </c>
      <c r="J32" s="59">
        <v>2210</v>
      </c>
      <c r="K32" s="60" t="s">
        <v>220</v>
      </c>
      <c r="L32" s="60" t="s">
        <v>221</v>
      </c>
      <c r="M32" s="61" t="s">
        <v>222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5" r:id="rId1"/>
  <ignoredErrors>
    <ignoredError sqref="D26 G26 D28:D29 G28: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30" sqref="A30"/>
    </sheetView>
  </sheetViews>
  <sheetFormatPr defaultColWidth="9.00390625" defaultRowHeight="13.5"/>
  <cols>
    <col min="1" max="1" width="9.625" style="0" customWidth="1"/>
    <col min="2" max="10" width="10.00390625" style="0" customWidth="1"/>
    <col min="11" max="14" width="9.625" style="0" customWidth="1"/>
    <col min="15" max="17" width="6.375" style="0" customWidth="1"/>
  </cols>
  <sheetData>
    <row r="1" spans="1:17" ht="24.75" customHeight="1" thickBot="1">
      <c r="A1" s="206" t="s">
        <v>74</v>
      </c>
      <c r="B1" s="206"/>
      <c r="C1" s="206"/>
      <c r="D1" s="206"/>
      <c r="E1" s="206"/>
      <c r="F1" s="253"/>
      <c r="G1" s="253"/>
      <c r="H1" s="25"/>
      <c r="I1" s="25"/>
      <c r="J1" s="25"/>
      <c r="K1" s="25"/>
      <c r="L1" s="25"/>
      <c r="M1" s="25"/>
      <c r="N1" s="25"/>
      <c r="O1" s="25"/>
      <c r="P1" s="252"/>
      <c r="Q1" s="252"/>
    </row>
    <row r="2" spans="1:17" s="7" customFormat="1" ht="18" customHeight="1">
      <c r="A2" s="239" t="s">
        <v>50</v>
      </c>
      <c r="B2" s="147">
        <v>1</v>
      </c>
      <c r="C2" s="148">
        <v>2</v>
      </c>
      <c r="D2" s="148">
        <v>3</v>
      </c>
      <c r="E2" s="148">
        <v>4</v>
      </c>
      <c r="F2" s="148">
        <v>5</v>
      </c>
      <c r="G2" s="148">
        <v>6</v>
      </c>
      <c r="H2" s="148">
        <v>7</v>
      </c>
      <c r="I2" s="148">
        <v>8</v>
      </c>
      <c r="J2" s="148">
        <v>9</v>
      </c>
      <c r="K2" s="249" t="s">
        <v>0</v>
      </c>
      <c r="L2" s="249" t="s">
        <v>1</v>
      </c>
      <c r="M2" s="249" t="s">
        <v>2</v>
      </c>
      <c r="N2" s="249" t="s">
        <v>3</v>
      </c>
      <c r="O2" s="245" t="s">
        <v>4</v>
      </c>
      <c r="P2" s="245"/>
      <c r="Q2" s="246"/>
    </row>
    <row r="3" spans="1:17" s="7" customFormat="1" ht="12" customHeight="1">
      <c r="A3" s="240"/>
      <c r="B3" s="242" t="s">
        <v>223</v>
      </c>
      <c r="C3" s="242" t="s">
        <v>224</v>
      </c>
      <c r="D3" s="242" t="s">
        <v>225</v>
      </c>
      <c r="E3" s="242" t="s">
        <v>226</v>
      </c>
      <c r="F3" s="242" t="s">
        <v>227</v>
      </c>
      <c r="G3" s="242" t="s">
        <v>228</v>
      </c>
      <c r="H3" s="242" t="s">
        <v>229</v>
      </c>
      <c r="I3" s="242" t="s">
        <v>230</v>
      </c>
      <c r="J3" s="242" t="s">
        <v>231</v>
      </c>
      <c r="K3" s="250"/>
      <c r="L3" s="250"/>
      <c r="M3" s="250"/>
      <c r="N3" s="250"/>
      <c r="O3" s="247"/>
      <c r="P3" s="247"/>
      <c r="Q3" s="248"/>
    </row>
    <row r="4" spans="1:17" s="7" customFormat="1" ht="12" customHeight="1">
      <c r="A4" s="240"/>
      <c r="B4" s="243"/>
      <c r="C4" s="243"/>
      <c r="D4" s="243"/>
      <c r="E4" s="243"/>
      <c r="F4" s="243"/>
      <c r="G4" s="243"/>
      <c r="H4" s="243"/>
      <c r="I4" s="243"/>
      <c r="J4" s="243"/>
      <c r="K4" s="251"/>
      <c r="L4" s="251"/>
      <c r="M4" s="251"/>
      <c r="N4" s="251"/>
      <c r="O4" s="247" t="s">
        <v>6</v>
      </c>
      <c r="P4" s="247" t="s">
        <v>7</v>
      </c>
      <c r="Q4" s="248" t="s">
        <v>8</v>
      </c>
    </row>
    <row r="5" spans="1:17" s="7" customFormat="1" ht="12" customHeight="1">
      <c r="A5" s="241"/>
      <c r="B5" s="244"/>
      <c r="C5" s="244"/>
      <c r="D5" s="244"/>
      <c r="E5" s="244"/>
      <c r="F5" s="244"/>
      <c r="G5" s="244"/>
      <c r="H5" s="244"/>
      <c r="I5" s="244"/>
      <c r="J5" s="244"/>
      <c r="K5" s="8" t="s">
        <v>51</v>
      </c>
      <c r="L5" s="8" t="s">
        <v>52</v>
      </c>
      <c r="M5" s="8" t="s">
        <v>53</v>
      </c>
      <c r="N5" s="8" t="s">
        <v>54</v>
      </c>
      <c r="O5" s="247"/>
      <c r="P5" s="247"/>
      <c r="Q5" s="248"/>
    </row>
    <row r="6" spans="1:17" ht="19.5" customHeight="1">
      <c r="A6" s="135" t="s">
        <v>9</v>
      </c>
      <c r="B6" s="105">
        <v>4</v>
      </c>
      <c r="C6" s="105">
        <v>60</v>
      </c>
      <c r="D6" s="105">
        <v>305</v>
      </c>
      <c r="E6" s="105">
        <v>141</v>
      </c>
      <c r="F6" s="105">
        <v>15</v>
      </c>
      <c r="G6" s="105">
        <v>339</v>
      </c>
      <c r="H6" s="105">
        <v>50</v>
      </c>
      <c r="I6" s="105">
        <v>7</v>
      </c>
      <c r="J6" s="105">
        <v>28</v>
      </c>
      <c r="K6" s="105">
        <v>949</v>
      </c>
      <c r="L6" s="105">
        <v>27</v>
      </c>
      <c r="M6" s="105">
        <v>976</v>
      </c>
      <c r="N6" s="105">
        <v>976</v>
      </c>
      <c r="O6" s="105">
        <v>0</v>
      </c>
      <c r="P6" s="105">
        <v>0</v>
      </c>
      <c r="Q6" s="136">
        <v>0</v>
      </c>
    </row>
    <row r="7" spans="1:17" ht="19.5" customHeight="1">
      <c r="A7" s="135" t="s">
        <v>10</v>
      </c>
      <c r="B7" s="105">
        <v>8</v>
      </c>
      <c r="C7" s="105">
        <v>203</v>
      </c>
      <c r="D7" s="105">
        <v>701</v>
      </c>
      <c r="E7" s="105">
        <v>179</v>
      </c>
      <c r="F7" s="105">
        <v>19</v>
      </c>
      <c r="G7" s="105">
        <v>464</v>
      </c>
      <c r="H7" s="105">
        <v>81</v>
      </c>
      <c r="I7" s="105">
        <v>16</v>
      </c>
      <c r="J7" s="105">
        <v>48</v>
      </c>
      <c r="K7" s="105">
        <v>1719</v>
      </c>
      <c r="L7" s="105">
        <v>31</v>
      </c>
      <c r="M7" s="105">
        <v>1750</v>
      </c>
      <c r="N7" s="105">
        <v>1750</v>
      </c>
      <c r="O7" s="105">
        <v>0</v>
      </c>
      <c r="P7" s="105">
        <v>0</v>
      </c>
      <c r="Q7" s="136">
        <v>0</v>
      </c>
    </row>
    <row r="8" spans="1:17" ht="19.5" customHeight="1">
      <c r="A8" s="135" t="s">
        <v>11</v>
      </c>
      <c r="B8" s="105">
        <v>13</v>
      </c>
      <c r="C8" s="105">
        <v>224</v>
      </c>
      <c r="D8" s="105">
        <v>631</v>
      </c>
      <c r="E8" s="105">
        <v>142</v>
      </c>
      <c r="F8" s="105">
        <v>40</v>
      </c>
      <c r="G8" s="105">
        <v>545</v>
      </c>
      <c r="H8" s="105">
        <v>107</v>
      </c>
      <c r="I8" s="105">
        <v>14</v>
      </c>
      <c r="J8" s="105">
        <v>75</v>
      </c>
      <c r="K8" s="105">
        <v>1791</v>
      </c>
      <c r="L8" s="105">
        <v>46</v>
      </c>
      <c r="M8" s="105">
        <v>1837</v>
      </c>
      <c r="N8" s="105">
        <v>1837</v>
      </c>
      <c r="O8" s="105">
        <v>0</v>
      </c>
      <c r="P8" s="105">
        <v>0</v>
      </c>
      <c r="Q8" s="136">
        <v>0</v>
      </c>
    </row>
    <row r="9" spans="1:17" ht="19.5" customHeight="1">
      <c r="A9" s="135" t="s">
        <v>12</v>
      </c>
      <c r="B9" s="105">
        <v>12</v>
      </c>
      <c r="C9" s="105">
        <v>310</v>
      </c>
      <c r="D9" s="105">
        <v>906</v>
      </c>
      <c r="E9" s="105">
        <v>285</v>
      </c>
      <c r="F9" s="105">
        <v>37</v>
      </c>
      <c r="G9" s="105">
        <v>975</v>
      </c>
      <c r="H9" s="105">
        <v>175</v>
      </c>
      <c r="I9" s="105">
        <v>29</v>
      </c>
      <c r="J9" s="105">
        <v>87</v>
      </c>
      <c r="K9" s="105">
        <v>2816</v>
      </c>
      <c r="L9" s="105">
        <v>149</v>
      </c>
      <c r="M9" s="105">
        <v>2965</v>
      </c>
      <c r="N9" s="105">
        <v>2966</v>
      </c>
      <c r="O9" s="105">
        <v>0</v>
      </c>
      <c r="P9" s="105">
        <v>1</v>
      </c>
      <c r="Q9" s="136">
        <v>0</v>
      </c>
    </row>
    <row r="10" spans="1:17" ht="19.5" customHeight="1">
      <c r="A10" s="135" t="s">
        <v>13</v>
      </c>
      <c r="B10" s="105">
        <v>8</v>
      </c>
      <c r="C10" s="105">
        <v>340</v>
      </c>
      <c r="D10" s="105">
        <v>752</v>
      </c>
      <c r="E10" s="105">
        <v>193</v>
      </c>
      <c r="F10" s="105">
        <v>55</v>
      </c>
      <c r="G10" s="105">
        <v>747</v>
      </c>
      <c r="H10" s="105">
        <v>196</v>
      </c>
      <c r="I10" s="105">
        <v>35</v>
      </c>
      <c r="J10" s="105">
        <v>85</v>
      </c>
      <c r="K10" s="105">
        <v>2411</v>
      </c>
      <c r="L10" s="105">
        <v>59</v>
      </c>
      <c r="M10" s="105">
        <v>2470</v>
      </c>
      <c r="N10" s="105">
        <v>2470</v>
      </c>
      <c r="O10" s="105">
        <v>0</v>
      </c>
      <c r="P10" s="105">
        <v>0</v>
      </c>
      <c r="Q10" s="136">
        <v>0</v>
      </c>
    </row>
    <row r="11" spans="1:17" ht="19.5" customHeight="1">
      <c r="A11" s="135" t="s">
        <v>14</v>
      </c>
      <c r="B11" s="105">
        <v>8</v>
      </c>
      <c r="C11" s="105">
        <v>91</v>
      </c>
      <c r="D11" s="105">
        <v>497</v>
      </c>
      <c r="E11" s="105">
        <v>167</v>
      </c>
      <c r="F11" s="105">
        <v>25</v>
      </c>
      <c r="G11" s="105">
        <v>367</v>
      </c>
      <c r="H11" s="105">
        <v>88</v>
      </c>
      <c r="I11" s="105">
        <v>13</v>
      </c>
      <c r="J11" s="105">
        <v>49</v>
      </c>
      <c r="K11" s="105">
        <v>1305</v>
      </c>
      <c r="L11" s="105">
        <v>40</v>
      </c>
      <c r="M11" s="105">
        <v>1345</v>
      </c>
      <c r="N11" s="105">
        <v>1345</v>
      </c>
      <c r="O11" s="105">
        <v>0</v>
      </c>
      <c r="P11" s="105">
        <v>0</v>
      </c>
      <c r="Q11" s="136">
        <v>0</v>
      </c>
    </row>
    <row r="12" spans="1:17" ht="19.5" customHeight="1">
      <c r="A12" s="135" t="s">
        <v>15</v>
      </c>
      <c r="B12" s="105">
        <v>3</v>
      </c>
      <c r="C12" s="105">
        <v>104</v>
      </c>
      <c r="D12" s="105">
        <v>422</v>
      </c>
      <c r="E12" s="105">
        <v>77</v>
      </c>
      <c r="F12" s="105">
        <v>11</v>
      </c>
      <c r="G12" s="105">
        <v>217</v>
      </c>
      <c r="H12" s="105">
        <v>60</v>
      </c>
      <c r="I12" s="105">
        <v>9</v>
      </c>
      <c r="J12" s="105">
        <v>28</v>
      </c>
      <c r="K12" s="105">
        <v>931</v>
      </c>
      <c r="L12" s="105">
        <v>31</v>
      </c>
      <c r="M12" s="105">
        <v>962</v>
      </c>
      <c r="N12" s="105">
        <v>962</v>
      </c>
      <c r="O12" s="105">
        <v>0</v>
      </c>
      <c r="P12" s="105">
        <v>0</v>
      </c>
      <c r="Q12" s="136">
        <v>0</v>
      </c>
    </row>
    <row r="13" spans="1:17" ht="19.5" customHeight="1">
      <c r="A13" s="135" t="s">
        <v>16</v>
      </c>
      <c r="B13" s="105">
        <v>15</v>
      </c>
      <c r="C13" s="105">
        <v>68</v>
      </c>
      <c r="D13" s="105">
        <v>399</v>
      </c>
      <c r="E13" s="105">
        <v>214</v>
      </c>
      <c r="F13" s="105">
        <v>41</v>
      </c>
      <c r="G13" s="105">
        <v>438</v>
      </c>
      <c r="H13" s="105">
        <v>94</v>
      </c>
      <c r="I13" s="105">
        <v>15</v>
      </c>
      <c r="J13" s="105">
        <v>35</v>
      </c>
      <c r="K13" s="105">
        <v>1319</v>
      </c>
      <c r="L13" s="105">
        <v>53</v>
      </c>
      <c r="M13" s="105">
        <v>1372</v>
      </c>
      <c r="N13" s="105">
        <v>1372</v>
      </c>
      <c r="O13" s="105">
        <v>0</v>
      </c>
      <c r="P13" s="105">
        <v>0</v>
      </c>
      <c r="Q13" s="136">
        <v>0</v>
      </c>
    </row>
    <row r="14" spans="1:17" ht="19.5" customHeight="1">
      <c r="A14" s="135" t="s">
        <v>17</v>
      </c>
      <c r="B14" s="105">
        <v>10</v>
      </c>
      <c r="C14" s="105">
        <v>87</v>
      </c>
      <c r="D14" s="105">
        <v>785</v>
      </c>
      <c r="E14" s="105">
        <v>293</v>
      </c>
      <c r="F14" s="105">
        <v>29</v>
      </c>
      <c r="G14" s="105">
        <v>443</v>
      </c>
      <c r="H14" s="105">
        <v>134</v>
      </c>
      <c r="I14" s="105">
        <v>19</v>
      </c>
      <c r="J14" s="105">
        <v>64</v>
      </c>
      <c r="K14" s="105">
        <v>1864</v>
      </c>
      <c r="L14" s="105">
        <v>65</v>
      </c>
      <c r="M14" s="105">
        <v>1929</v>
      </c>
      <c r="N14" s="105">
        <v>1929</v>
      </c>
      <c r="O14" s="105">
        <v>0</v>
      </c>
      <c r="P14" s="105">
        <v>0</v>
      </c>
      <c r="Q14" s="136">
        <v>0</v>
      </c>
    </row>
    <row r="15" spans="1:17" ht="19.5" customHeight="1">
      <c r="A15" s="135" t="s">
        <v>18</v>
      </c>
      <c r="B15" s="105">
        <v>36</v>
      </c>
      <c r="C15" s="105">
        <v>767</v>
      </c>
      <c r="D15" s="105">
        <v>2855</v>
      </c>
      <c r="E15" s="105">
        <v>974</v>
      </c>
      <c r="F15" s="105">
        <v>141</v>
      </c>
      <c r="G15" s="105">
        <v>1878</v>
      </c>
      <c r="H15" s="105">
        <v>606</v>
      </c>
      <c r="I15" s="105">
        <v>110</v>
      </c>
      <c r="J15" s="105">
        <v>285</v>
      </c>
      <c r="K15" s="105">
        <v>7652</v>
      </c>
      <c r="L15" s="105">
        <v>208</v>
      </c>
      <c r="M15" s="105">
        <v>7860</v>
      </c>
      <c r="N15" s="105">
        <v>7861</v>
      </c>
      <c r="O15" s="105">
        <v>0</v>
      </c>
      <c r="P15" s="105">
        <v>1</v>
      </c>
      <c r="Q15" s="136">
        <v>0</v>
      </c>
    </row>
    <row r="16" spans="1:17" ht="19.5" customHeight="1">
      <c r="A16" s="135" t="s">
        <v>19</v>
      </c>
      <c r="B16" s="105">
        <v>12</v>
      </c>
      <c r="C16" s="105">
        <v>162</v>
      </c>
      <c r="D16" s="105">
        <v>1323</v>
      </c>
      <c r="E16" s="105">
        <v>405</v>
      </c>
      <c r="F16" s="105">
        <v>53</v>
      </c>
      <c r="G16" s="105">
        <v>944</v>
      </c>
      <c r="H16" s="105">
        <v>191</v>
      </c>
      <c r="I16" s="105">
        <v>44</v>
      </c>
      <c r="J16" s="105">
        <v>105</v>
      </c>
      <c r="K16" s="105">
        <v>3239</v>
      </c>
      <c r="L16" s="105">
        <v>88</v>
      </c>
      <c r="M16" s="105">
        <v>3327</v>
      </c>
      <c r="N16" s="105">
        <v>3327</v>
      </c>
      <c r="O16" s="105">
        <v>0</v>
      </c>
      <c r="P16" s="105">
        <v>0</v>
      </c>
      <c r="Q16" s="136">
        <v>0</v>
      </c>
    </row>
    <row r="17" spans="1:17" ht="19.5" customHeight="1">
      <c r="A17" s="135" t="s">
        <v>20</v>
      </c>
      <c r="B17" s="105">
        <v>22</v>
      </c>
      <c r="C17" s="105">
        <v>540</v>
      </c>
      <c r="D17" s="105">
        <v>2232</v>
      </c>
      <c r="E17" s="105">
        <v>1366</v>
      </c>
      <c r="F17" s="105">
        <v>91</v>
      </c>
      <c r="G17" s="105">
        <v>1570</v>
      </c>
      <c r="H17" s="105">
        <v>472</v>
      </c>
      <c r="I17" s="105">
        <v>56</v>
      </c>
      <c r="J17" s="105">
        <v>175</v>
      </c>
      <c r="K17" s="105">
        <v>6524</v>
      </c>
      <c r="L17" s="105">
        <v>114</v>
      </c>
      <c r="M17" s="105">
        <v>6638</v>
      </c>
      <c r="N17" s="105">
        <v>6638</v>
      </c>
      <c r="O17" s="105">
        <v>0</v>
      </c>
      <c r="P17" s="105">
        <v>0</v>
      </c>
      <c r="Q17" s="136">
        <v>0</v>
      </c>
    </row>
    <row r="18" spans="1:17" ht="19.5" customHeight="1">
      <c r="A18" s="135" t="s">
        <v>21</v>
      </c>
      <c r="B18" s="105">
        <v>8</v>
      </c>
      <c r="C18" s="105">
        <v>67</v>
      </c>
      <c r="D18" s="105">
        <v>414</v>
      </c>
      <c r="E18" s="105">
        <v>190</v>
      </c>
      <c r="F18" s="105">
        <v>21</v>
      </c>
      <c r="G18" s="105">
        <v>251</v>
      </c>
      <c r="H18" s="105">
        <v>45</v>
      </c>
      <c r="I18" s="105">
        <v>12</v>
      </c>
      <c r="J18" s="105">
        <v>18</v>
      </c>
      <c r="K18" s="105">
        <v>1026</v>
      </c>
      <c r="L18" s="105">
        <v>43</v>
      </c>
      <c r="M18" s="105">
        <v>1069</v>
      </c>
      <c r="N18" s="105">
        <v>1069</v>
      </c>
      <c r="O18" s="105">
        <v>0</v>
      </c>
      <c r="P18" s="105">
        <v>0</v>
      </c>
      <c r="Q18" s="136">
        <v>0</v>
      </c>
    </row>
    <row r="19" spans="1:17" ht="19.5" customHeight="1">
      <c r="A19" s="135" t="s">
        <v>22</v>
      </c>
      <c r="B19" s="105">
        <v>0</v>
      </c>
      <c r="C19" s="105">
        <v>25</v>
      </c>
      <c r="D19" s="105">
        <v>255</v>
      </c>
      <c r="E19" s="105">
        <v>97</v>
      </c>
      <c r="F19" s="105">
        <v>7</v>
      </c>
      <c r="G19" s="105">
        <v>192</v>
      </c>
      <c r="H19" s="105">
        <v>23</v>
      </c>
      <c r="I19" s="105">
        <v>5</v>
      </c>
      <c r="J19" s="105">
        <v>16</v>
      </c>
      <c r="K19" s="105">
        <v>620</v>
      </c>
      <c r="L19" s="105">
        <v>26</v>
      </c>
      <c r="M19" s="105">
        <v>646</v>
      </c>
      <c r="N19" s="105">
        <v>646</v>
      </c>
      <c r="O19" s="105">
        <v>0</v>
      </c>
      <c r="P19" s="105">
        <v>0</v>
      </c>
      <c r="Q19" s="136">
        <v>0</v>
      </c>
    </row>
    <row r="20" spans="1:17" ht="19.5" customHeight="1">
      <c r="A20" s="135" t="s">
        <v>23</v>
      </c>
      <c r="B20" s="105">
        <v>22</v>
      </c>
      <c r="C20" s="105">
        <v>74</v>
      </c>
      <c r="D20" s="105">
        <v>498</v>
      </c>
      <c r="E20" s="105">
        <v>163</v>
      </c>
      <c r="F20" s="105">
        <v>15</v>
      </c>
      <c r="G20" s="105">
        <v>346</v>
      </c>
      <c r="H20" s="105">
        <v>58</v>
      </c>
      <c r="I20" s="105">
        <v>4</v>
      </c>
      <c r="J20" s="105">
        <v>25</v>
      </c>
      <c r="K20" s="105">
        <v>1205</v>
      </c>
      <c r="L20" s="105">
        <v>74</v>
      </c>
      <c r="M20" s="105">
        <v>1279</v>
      </c>
      <c r="N20" s="105">
        <v>1279</v>
      </c>
      <c r="O20" s="105">
        <v>0</v>
      </c>
      <c r="P20" s="105">
        <v>0</v>
      </c>
      <c r="Q20" s="136">
        <v>0</v>
      </c>
    </row>
    <row r="21" spans="1:17" ht="19.5" customHeight="1">
      <c r="A21" s="135" t="s">
        <v>24</v>
      </c>
      <c r="B21" s="105">
        <v>16</v>
      </c>
      <c r="C21" s="105">
        <v>166</v>
      </c>
      <c r="D21" s="105">
        <v>692</v>
      </c>
      <c r="E21" s="105">
        <v>257</v>
      </c>
      <c r="F21" s="105">
        <v>38</v>
      </c>
      <c r="G21" s="105">
        <v>406</v>
      </c>
      <c r="H21" s="105">
        <v>66</v>
      </c>
      <c r="I21" s="105">
        <v>16</v>
      </c>
      <c r="J21" s="105">
        <v>50</v>
      </c>
      <c r="K21" s="105">
        <v>1707</v>
      </c>
      <c r="L21" s="105">
        <v>127</v>
      </c>
      <c r="M21" s="105">
        <v>1834</v>
      </c>
      <c r="N21" s="105">
        <v>1834</v>
      </c>
      <c r="O21" s="105">
        <v>0</v>
      </c>
      <c r="P21" s="105">
        <v>0</v>
      </c>
      <c r="Q21" s="136">
        <v>0</v>
      </c>
    </row>
    <row r="22" spans="1:17" ht="19.5" customHeight="1">
      <c r="A22" s="135" t="s">
        <v>25</v>
      </c>
      <c r="B22" s="105">
        <v>10</v>
      </c>
      <c r="C22" s="105">
        <v>317</v>
      </c>
      <c r="D22" s="105">
        <v>638</v>
      </c>
      <c r="E22" s="105">
        <v>222</v>
      </c>
      <c r="F22" s="105">
        <v>41</v>
      </c>
      <c r="G22" s="105">
        <v>483</v>
      </c>
      <c r="H22" s="105">
        <v>129</v>
      </c>
      <c r="I22" s="105">
        <v>29</v>
      </c>
      <c r="J22" s="105">
        <v>63</v>
      </c>
      <c r="K22" s="105">
        <v>1932</v>
      </c>
      <c r="L22" s="105">
        <v>94</v>
      </c>
      <c r="M22" s="105">
        <v>2026</v>
      </c>
      <c r="N22" s="105">
        <v>2026</v>
      </c>
      <c r="O22" s="105">
        <v>0</v>
      </c>
      <c r="P22" s="105">
        <v>0</v>
      </c>
      <c r="Q22" s="136">
        <v>0</v>
      </c>
    </row>
    <row r="23" spans="1:17" ht="19.5" customHeight="1">
      <c r="A23" s="135" t="s">
        <v>26</v>
      </c>
      <c r="B23" s="105">
        <v>29</v>
      </c>
      <c r="C23" s="105">
        <v>1293</v>
      </c>
      <c r="D23" s="105">
        <v>3258</v>
      </c>
      <c r="E23" s="105">
        <v>1192</v>
      </c>
      <c r="F23" s="105">
        <v>149</v>
      </c>
      <c r="G23" s="105">
        <v>2739</v>
      </c>
      <c r="H23" s="105">
        <v>611</v>
      </c>
      <c r="I23" s="105">
        <v>106</v>
      </c>
      <c r="J23" s="105">
        <v>246</v>
      </c>
      <c r="K23" s="105">
        <v>9623</v>
      </c>
      <c r="L23" s="105">
        <v>312</v>
      </c>
      <c r="M23" s="105">
        <v>9935</v>
      </c>
      <c r="N23" s="105">
        <v>9935</v>
      </c>
      <c r="O23" s="105">
        <v>0</v>
      </c>
      <c r="P23" s="105">
        <v>0</v>
      </c>
      <c r="Q23" s="136">
        <v>0</v>
      </c>
    </row>
    <row r="24" spans="1:17" ht="19.5" customHeight="1">
      <c r="A24" s="135" t="s">
        <v>27</v>
      </c>
      <c r="B24" s="105">
        <v>1</v>
      </c>
      <c r="C24" s="105">
        <v>88</v>
      </c>
      <c r="D24" s="105">
        <v>199</v>
      </c>
      <c r="E24" s="105">
        <v>107</v>
      </c>
      <c r="F24" s="105">
        <v>11</v>
      </c>
      <c r="G24" s="105">
        <v>183</v>
      </c>
      <c r="H24" s="105">
        <v>52</v>
      </c>
      <c r="I24" s="105">
        <v>4</v>
      </c>
      <c r="J24" s="105">
        <v>28</v>
      </c>
      <c r="K24" s="105">
        <v>673</v>
      </c>
      <c r="L24" s="105">
        <v>16</v>
      </c>
      <c r="M24" s="105">
        <v>689</v>
      </c>
      <c r="N24" s="105">
        <v>689</v>
      </c>
      <c r="O24" s="105">
        <v>0</v>
      </c>
      <c r="P24" s="105">
        <v>0</v>
      </c>
      <c r="Q24" s="136">
        <v>0</v>
      </c>
    </row>
    <row r="25" spans="1:17" ht="19.5" customHeight="1">
      <c r="A25" s="135" t="s">
        <v>28</v>
      </c>
      <c r="B25" s="105">
        <v>237</v>
      </c>
      <c r="C25" s="105">
        <v>4986</v>
      </c>
      <c r="D25" s="105">
        <v>17762</v>
      </c>
      <c r="E25" s="105">
        <v>6664</v>
      </c>
      <c r="F25" s="105">
        <v>839</v>
      </c>
      <c r="G25" s="105">
        <v>13527</v>
      </c>
      <c r="H25" s="105">
        <v>3238</v>
      </c>
      <c r="I25" s="105">
        <v>543</v>
      </c>
      <c r="J25" s="105">
        <v>1510</v>
      </c>
      <c r="K25" s="105">
        <v>49306</v>
      </c>
      <c r="L25" s="105">
        <v>1603</v>
      </c>
      <c r="M25" s="105">
        <v>50909</v>
      </c>
      <c r="N25" s="105">
        <v>50911</v>
      </c>
      <c r="O25" s="105">
        <v>0</v>
      </c>
      <c r="P25" s="105">
        <v>2</v>
      </c>
      <c r="Q25" s="136">
        <v>0</v>
      </c>
    </row>
    <row r="26" spans="1:17" ht="19.5" customHeight="1">
      <c r="A26" s="135"/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9"/>
    </row>
    <row r="27" spans="1:17" ht="19.5" customHeight="1">
      <c r="A27" s="135" t="s">
        <v>29</v>
      </c>
      <c r="B27" s="105">
        <v>248</v>
      </c>
      <c r="C27" s="105">
        <v>9863</v>
      </c>
      <c r="D27" s="105">
        <v>14057</v>
      </c>
      <c r="E27" s="105">
        <v>8360</v>
      </c>
      <c r="F27" s="105">
        <v>1198</v>
      </c>
      <c r="G27" s="105">
        <v>14819</v>
      </c>
      <c r="H27" s="105">
        <v>5193</v>
      </c>
      <c r="I27" s="105">
        <v>850</v>
      </c>
      <c r="J27" s="105">
        <v>1976</v>
      </c>
      <c r="K27" s="105">
        <v>56564</v>
      </c>
      <c r="L27" s="105">
        <v>1392</v>
      </c>
      <c r="M27" s="105">
        <v>57956</v>
      </c>
      <c r="N27" s="105">
        <v>57960</v>
      </c>
      <c r="O27" s="105">
        <v>0</v>
      </c>
      <c r="P27" s="105">
        <v>4</v>
      </c>
      <c r="Q27" s="136">
        <v>0</v>
      </c>
    </row>
    <row r="28" spans="1:17" ht="19.5" customHeight="1">
      <c r="A28" s="50" t="s">
        <v>59</v>
      </c>
      <c r="B28" s="137">
        <f aca="true" t="shared" si="0" ref="B28:J28">SUM(B25,B27)</f>
        <v>485</v>
      </c>
      <c r="C28" s="9">
        <f t="shared" si="0"/>
        <v>14849</v>
      </c>
      <c r="D28" s="9">
        <f t="shared" si="0"/>
        <v>31819</v>
      </c>
      <c r="E28" s="9">
        <f t="shared" si="0"/>
        <v>15024</v>
      </c>
      <c r="F28" s="9">
        <f t="shared" si="0"/>
        <v>2037</v>
      </c>
      <c r="G28" s="9">
        <f t="shared" si="0"/>
        <v>28346</v>
      </c>
      <c r="H28" s="9">
        <f t="shared" si="0"/>
        <v>8431</v>
      </c>
      <c r="I28" s="9">
        <f t="shared" si="0"/>
        <v>1393</v>
      </c>
      <c r="J28" s="9">
        <f t="shared" si="0"/>
        <v>3486</v>
      </c>
      <c r="K28" s="9">
        <f>SUM(B28:J28)</f>
        <v>105870</v>
      </c>
      <c r="L28" s="9">
        <f aca="true" t="shared" si="1" ref="L28:Q28">SUM(L25,L27)</f>
        <v>2995</v>
      </c>
      <c r="M28" s="9">
        <f t="shared" si="1"/>
        <v>108865</v>
      </c>
      <c r="N28" s="9">
        <f t="shared" si="1"/>
        <v>108871</v>
      </c>
      <c r="O28" s="9">
        <f t="shared" si="1"/>
        <v>0</v>
      </c>
      <c r="P28" s="9">
        <f t="shared" si="1"/>
        <v>6</v>
      </c>
      <c r="Q28" s="109">
        <f t="shared" si="1"/>
        <v>0</v>
      </c>
    </row>
    <row r="29" spans="1:17" ht="19.5" customHeight="1">
      <c r="A29" s="13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1:17" ht="19.5" customHeight="1">
      <c r="A30" s="135" t="s">
        <v>41</v>
      </c>
      <c r="B30" s="43">
        <v>2961</v>
      </c>
      <c r="C30" s="139">
        <v>52203</v>
      </c>
      <c r="D30" s="139">
        <v>180076</v>
      </c>
      <c r="E30" s="139">
        <v>62574</v>
      </c>
      <c r="F30" s="139">
        <v>11193</v>
      </c>
      <c r="G30" s="139">
        <v>156058</v>
      </c>
      <c r="H30" s="139">
        <v>35416</v>
      </c>
      <c r="I30" s="139">
        <v>5573</v>
      </c>
      <c r="J30" s="139">
        <v>19239</v>
      </c>
      <c r="K30" s="43">
        <v>525293</v>
      </c>
      <c r="L30" s="139">
        <v>18697</v>
      </c>
      <c r="M30" s="139">
        <v>543990</v>
      </c>
      <c r="N30" s="139">
        <v>544001</v>
      </c>
      <c r="O30" s="139">
        <v>1</v>
      </c>
      <c r="P30" s="139">
        <v>9</v>
      </c>
      <c r="Q30" s="140">
        <v>1</v>
      </c>
    </row>
    <row r="31" spans="1:17" ht="19.5" customHeight="1">
      <c r="A31" s="135" t="s">
        <v>42</v>
      </c>
      <c r="B31" s="105">
        <v>9306</v>
      </c>
      <c r="C31" s="105">
        <v>250048</v>
      </c>
      <c r="D31" s="105">
        <v>564672</v>
      </c>
      <c r="E31" s="105">
        <v>244960</v>
      </c>
      <c r="F31" s="105">
        <v>42411</v>
      </c>
      <c r="G31" s="105">
        <v>532864</v>
      </c>
      <c r="H31" s="105">
        <v>211926</v>
      </c>
      <c r="I31" s="105">
        <v>32769</v>
      </c>
      <c r="J31" s="105">
        <v>85615</v>
      </c>
      <c r="K31" s="141">
        <v>1974571</v>
      </c>
      <c r="L31" s="141">
        <v>43498</v>
      </c>
      <c r="M31" s="141">
        <v>2018069</v>
      </c>
      <c r="N31" s="141">
        <v>2018155</v>
      </c>
      <c r="O31" s="141">
        <v>1</v>
      </c>
      <c r="P31" s="141">
        <v>86</v>
      </c>
      <c r="Q31" s="142">
        <v>-1</v>
      </c>
    </row>
    <row r="32" spans="1:17" ht="19.5" customHeight="1" thickBot="1">
      <c r="A32" s="143" t="s">
        <v>43</v>
      </c>
      <c r="B32" s="59">
        <v>12267</v>
      </c>
      <c r="C32" s="144">
        <v>302251</v>
      </c>
      <c r="D32" s="144">
        <v>744748</v>
      </c>
      <c r="E32" s="144">
        <v>307534</v>
      </c>
      <c r="F32" s="144">
        <v>53604</v>
      </c>
      <c r="G32" s="144">
        <v>688922</v>
      </c>
      <c r="H32" s="144">
        <v>247342</v>
      </c>
      <c r="I32" s="144">
        <v>38342</v>
      </c>
      <c r="J32" s="144">
        <v>104854</v>
      </c>
      <c r="K32" s="145">
        <v>2499864</v>
      </c>
      <c r="L32" s="145">
        <v>62195</v>
      </c>
      <c r="M32" s="145">
        <v>2562059</v>
      </c>
      <c r="N32" s="145">
        <v>2562156</v>
      </c>
      <c r="O32" s="145">
        <v>2</v>
      </c>
      <c r="P32" s="145">
        <v>95</v>
      </c>
      <c r="Q32" s="146">
        <v>0</v>
      </c>
    </row>
  </sheetData>
  <sheetProtection/>
  <mergeCells count="20">
    <mergeCell ref="B3:B5"/>
    <mergeCell ref="G3:G5"/>
    <mergeCell ref="F3:F5"/>
    <mergeCell ref="P1:Q1"/>
    <mergeCell ref="D3:D5"/>
    <mergeCell ref="E3:E5"/>
    <mergeCell ref="M2:M4"/>
    <mergeCell ref="N2:N4"/>
    <mergeCell ref="Q4:Q5"/>
    <mergeCell ref="A1:G1"/>
    <mergeCell ref="A2:A5"/>
    <mergeCell ref="C3:C5"/>
    <mergeCell ref="O2:Q3"/>
    <mergeCell ref="H3:H5"/>
    <mergeCell ref="I3:I5"/>
    <mergeCell ref="J3:J5"/>
    <mergeCell ref="O4:O5"/>
    <mergeCell ref="P4:P5"/>
    <mergeCell ref="L2:L4"/>
    <mergeCell ref="K2:K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  <ignoredErrors>
    <ignoredError sqref="K29 K26" formula="1"/>
    <ignoredError sqref="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ZA204013</dc:creator>
  <cp:keywords/>
  <dc:description/>
  <cp:lastModifiedBy>一宮＿直人</cp:lastModifiedBy>
  <cp:lastPrinted>2015-02-23T01:06:05Z</cp:lastPrinted>
  <dcterms:created xsi:type="dcterms:W3CDTF">2006-06-22T02:25:51Z</dcterms:created>
  <dcterms:modified xsi:type="dcterms:W3CDTF">2015-03-31T08:03:10Z</dcterms:modified>
  <cp:category/>
  <cp:version/>
  <cp:contentType/>
  <cp:contentStatus/>
</cp:coreProperties>
</file>